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SEK\pfedorczyk\uchwały\"/>
    </mc:Choice>
  </mc:AlternateContent>
  <bookViews>
    <workbookView xWindow="32760" yWindow="32760" windowWidth="15480" windowHeight="8190"/>
  </bookViews>
  <sheets>
    <sheet name="zal_Nr_3_URP" sheetId="1" r:id="rId1"/>
  </sheets>
  <definedNames>
    <definedName name="_xlnm.Print_Area" localSheetId="0">zal_Nr_3_URP!$A$1:$K$206</definedName>
    <definedName name="_xlnm.Print_Titles" localSheetId="0">zal_Nr_3_URP!$7:$10</definedName>
  </definedNames>
  <calcPr calcId="152511" fullCalcOnLoad="1"/>
</workbook>
</file>

<file path=xl/calcChain.xml><?xml version="1.0" encoding="utf-8"?>
<calcChain xmlns="http://schemas.openxmlformats.org/spreadsheetml/2006/main">
  <c r="J110" i="1" l="1"/>
  <c r="F86" i="1"/>
  <c r="F85" i="1"/>
  <c r="G86" i="1"/>
  <c r="G85" i="1"/>
  <c r="H86" i="1"/>
  <c r="H85" i="1"/>
  <c r="I86" i="1"/>
  <c r="I85" i="1"/>
  <c r="J86" i="1"/>
  <c r="J85" i="1"/>
  <c r="K86" i="1"/>
  <c r="K85" i="1"/>
  <c r="E86" i="1"/>
  <c r="E85" i="1"/>
  <c r="D86" i="1"/>
  <c r="D85" i="1"/>
  <c r="F20" i="1"/>
  <c r="G20" i="1"/>
  <c r="H20" i="1"/>
  <c r="I20" i="1"/>
  <c r="J20" i="1"/>
  <c r="K20" i="1"/>
  <c r="E20" i="1"/>
  <c r="F167" i="1"/>
  <c r="G167" i="1"/>
  <c r="H167" i="1"/>
  <c r="I167" i="1"/>
  <c r="J167" i="1"/>
  <c r="K167" i="1"/>
  <c r="E167" i="1"/>
  <c r="D167" i="1"/>
  <c r="F101" i="1"/>
  <c r="F96" i="1"/>
  <c r="G101" i="1"/>
  <c r="H101" i="1"/>
  <c r="I101" i="1"/>
  <c r="J101" i="1"/>
  <c r="K101" i="1"/>
  <c r="K96" i="1"/>
  <c r="E101" i="1"/>
  <c r="F47" i="1"/>
  <c r="G47" i="1"/>
  <c r="H47" i="1"/>
  <c r="I47" i="1"/>
  <c r="J47" i="1"/>
  <c r="K47" i="1"/>
  <c r="E47" i="1"/>
  <c r="F16" i="1"/>
  <c r="F12" i="1"/>
  <c r="G16" i="1"/>
  <c r="G12" i="1"/>
  <c r="H16" i="1"/>
  <c r="H12" i="1"/>
  <c r="I16" i="1"/>
  <c r="I12" i="1"/>
  <c r="J16" i="1"/>
  <c r="K16" i="1"/>
  <c r="E16" i="1"/>
  <c r="F21" i="1"/>
  <c r="G21" i="1"/>
  <c r="H21" i="1"/>
  <c r="I21" i="1"/>
  <c r="J21" i="1"/>
  <c r="K21" i="1"/>
  <c r="E21" i="1"/>
  <c r="E82" i="1"/>
  <c r="E81" i="1"/>
  <c r="F162" i="1"/>
  <c r="K97" i="1"/>
  <c r="J97" i="1"/>
  <c r="J96" i="1"/>
  <c r="I97" i="1"/>
  <c r="I96" i="1"/>
  <c r="H97" i="1"/>
  <c r="H96" i="1"/>
  <c r="G97" i="1"/>
  <c r="G96" i="1"/>
  <c r="F97" i="1"/>
  <c r="E97" i="1"/>
  <c r="E96" i="1"/>
  <c r="D97" i="1"/>
  <c r="D96" i="1"/>
  <c r="D101" i="1"/>
  <c r="D47" i="1"/>
  <c r="D21" i="1"/>
  <c r="D20" i="1"/>
  <c r="K13" i="1"/>
  <c r="K12" i="1"/>
  <c r="J13" i="1"/>
  <c r="J12" i="1"/>
  <c r="I13" i="1"/>
  <c r="H13" i="1"/>
  <c r="F13" i="1"/>
  <c r="E13" i="1"/>
  <c r="E12" i="1"/>
  <c r="D13" i="1"/>
  <c r="K27" i="1"/>
  <c r="K26" i="1"/>
  <c r="F51" i="1"/>
  <c r="F46" i="1"/>
  <c r="E51" i="1"/>
  <c r="E27" i="1"/>
  <c r="E26" i="1"/>
  <c r="F27" i="1"/>
  <c r="F26" i="1"/>
  <c r="K171" i="1"/>
  <c r="K170" i="1"/>
  <c r="J171" i="1"/>
  <c r="J170" i="1"/>
  <c r="I171" i="1"/>
  <c r="I170" i="1"/>
  <c r="F171" i="1"/>
  <c r="F170" i="1"/>
  <c r="E171" i="1"/>
  <c r="E170" i="1"/>
  <c r="K110" i="1"/>
  <c r="K109" i="1"/>
  <c r="J109" i="1"/>
  <c r="I110" i="1"/>
  <c r="I109" i="1"/>
  <c r="H110" i="1"/>
  <c r="H109" i="1"/>
  <c r="F110" i="1"/>
  <c r="F109" i="1"/>
  <c r="E110" i="1"/>
  <c r="E109" i="1"/>
  <c r="E206" i="1"/>
  <c r="K58" i="1"/>
  <c r="J58" i="1"/>
  <c r="I58" i="1"/>
  <c r="H58" i="1"/>
  <c r="G58" i="1"/>
  <c r="F58" i="1"/>
  <c r="E58" i="1"/>
  <c r="E46" i="1"/>
  <c r="K51" i="1"/>
  <c r="K46" i="1"/>
  <c r="J51" i="1"/>
  <c r="J46" i="1"/>
  <c r="I51" i="1"/>
  <c r="I46" i="1"/>
  <c r="H51" i="1"/>
  <c r="H46" i="1"/>
  <c r="G51" i="1"/>
  <c r="K193" i="1"/>
  <c r="J193" i="1"/>
  <c r="I193" i="1"/>
  <c r="H193" i="1"/>
  <c r="G193" i="1"/>
  <c r="F193" i="1"/>
  <c r="E193" i="1"/>
  <c r="D193" i="1"/>
  <c r="F149" i="1"/>
  <c r="F148" i="1"/>
  <c r="E149" i="1"/>
  <c r="E148" i="1"/>
  <c r="D149" i="1"/>
  <c r="D148" i="1"/>
  <c r="K148" i="1"/>
  <c r="J148" i="1"/>
  <c r="I148" i="1"/>
  <c r="H148" i="1"/>
  <c r="G148" i="1"/>
  <c r="G110" i="1"/>
  <c r="G109" i="1"/>
  <c r="G206" i="1"/>
  <c r="H171" i="1"/>
  <c r="H170" i="1"/>
  <c r="I202" i="1"/>
  <c r="G202" i="1"/>
  <c r="K158" i="1"/>
  <c r="K82" i="1"/>
  <c r="K81" i="1"/>
  <c r="J82" i="1"/>
  <c r="J81" i="1"/>
  <c r="I82" i="1"/>
  <c r="I81" i="1"/>
  <c r="H82" i="1"/>
  <c r="H81" i="1"/>
  <c r="G82" i="1"/>
  <c r="G81" i="1"/>
  <c r="F82" i="1"/>
  <c r="F81" i="1"/>
  <c r="K162" i="1"/>
  <c r="K156" i="1"/>
  <c r="K157" i="1"/>
  <c r="J162" i="1"/>
  <c r="I162" i="1"/>
  <c r="H162" i="1"/>
  <c r="G162" i="1"/>
  <c r="E162" i="1"/>
  <c r="D162" i="1"/>
  <c r="D157" i="1"/>
  <c r="G198" i="1"/>
  <c r="G192" i="1"/>
  <c r="K198" i="1"/>
  <c r="J198" i="1"/>
  <c r="J192" i="1"/>
  <c r="I198" i="1"/>
  <c r="I192" i="1"/>
  <c r="H198" i="1"/>
  <c r="H192" i="1"/>
  <c r="F198" i="1"/>
  <c r="F192" i="1"/>
  <c r="E198" i="1"/>
  <c r="E192" i="1"/>
  <c r="K202" i="1"/>
  <c r="K192" i="1"/>
  <c r="J202" i="1"/>
  <c r="H202" i="1"/>
  <c r="F202" i="1"/>
  <c r="E202" i="1"/>
  <c r="D202" i="1"/>
  <c r="D198" i="1"/>
  <c r="D192" i="1"/>
  <c r="K140" i="1"/>
  <c r="K139" i="1"/>
  <c r="J140" i="1"/>
  <c r="J139" i="1"/>
  <c r="I140" i="1"/>
  <c r="I139" i="1"/>
  <c r="H140" i="1"/>
  <c r="H139" i="1"/>
  <c r="G140" i="1"/>
  <c r="G139" i="1"/>
  <c r="F140" i="1"/>
  <c r="F139" i="1"/>
  <c r="E140" i="1"/>
  <c r="E139" i="1"/>
  <c r="D140" i="1"/>
  <c r="D139" i="1"/>
  <c r="J27" i="1"/>
  <c r="J26" i="1"/>
  <c r="I27" i="1"/>
  <c r="I26" i="1"/>
  <c r="H27" i="1"/>
  <c r="H26" i="1"/>
  <c r="G27" i="1"/>
  <c r="G26" i="1"/>
  <c r="D16" i="1"/>
  <c r="D12" i="1"/>
  <c r="D27" i="1"/>
  <c r="D26" i="1"/>
  <c r="D51" i="1"/>
  <c r="D58" i="1"/>
  <c r="D46" i="1"/>
  <c r="D82" i="1"/>
  <c r="D81" i="1"/>
  <c r="D110" i="1"/>
  <c r="D109" i="1"/>
  <c r="D206" i="1"/>
  <c r="D153" i="1"/>
  <c r="D152" i="1"/>
  <c r="E153" i="1"/>
  <c r="E152" i="1"/>
  <c r="F153" i="1"/>
  <c r="F152" i="1"/>
  <c r="G153" i="1"/>
  <c r="G152" i="1"/>
  <c r="H153" i="1"/>
  <c r="H152" i="1"/>
  <c r="I153" i="1"/>
  <c r="I152" i="1"/>
  <c r="J153" i="1"/>
  <c r="J152" i="1"/>
  <c r="K153" i="1"/>
  <c r="K152" i="1"/>
  <c r="D158" i="1"/>
  <c r="D156" i="1"/>
  <c r="E158" i="1"/>
  <c r="E157" i="1"/>
  <c r="F158" i="1"/>
  <c r="F157" i="1"/>
  <c r="G158" i="1"/>
  <c r="G156" i="1"/>
  <c r="H158" i="1"/>
  <c r="H157" i="1"/>
  <c r="I158" i="1"/>
  <c r="I156" i="1"/>
  <c r="J158" i="1"/>
  <c r="J156" i="1"/>
  <c r="D171" i="1"/>
  <c r="D170" i="1"/>
  <c r="G171" i="1"/>
  <c r="G170" i="1"/>
  <c r="I157" i="1"/>
  <c r="G46" i="1"/>
  <c r="G157" i="1"/>
  <c r="E156" i="1"/>
  <c r="J206" i="1"/>
  <c r="I206" i="1"/>
  <c r="K206" i="1"/>
  <c r="H206" i="1"/>
  <c r="H156" i="1"/>
  <c r="F156" i="1"/>
  <c r="F206" i="1"/>
  <c r="J157" i="1"/>
</calcChain>
</file>

<file path=xl/sharedStrings.xml><?xml version="1.0" encoding="utf-8"?>
<sst xmlns="http://schemas.openxmlformats.org/spreadsheetml/2006/main" count="210" uniqueCount="98">
  <si>
    <t xml:space="preserve">Dochody i wydatki związane z realizacją zadań  z zakresu administracji rządowej </t>
  </si>
  <si>
    <t>Klasyfikacja</t>
  </si>
  <si>
    <t xml:space="preserve">Dotacje ogółem 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</si>
  <si>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</si>
  <si>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</si>
  <si>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</si>
  <si>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</si>
  <si>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</si>
  <si>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</si>
  <si>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</si>
  <si>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</si>
  <si>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</si>
  <si>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</si>
  <si>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</si>
  <si>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</si>
  <si>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</si>
  <si>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</si>
  <si>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</si>
  <si>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</si>
  <si>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</si>
  <si>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</si>
  <si>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</si>
  <si>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</si>
  <si>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</si>
  <si>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</si>
  <si>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</si>
  <si>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</si>
  <si>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</si>
  <si>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</si>
  <si>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</si>
  <si>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</si>
  <si>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</si>
  <si>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</si>
  <si>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</si>
  <si>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</si>
  <si>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</si>
  <si>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</si>
  <si>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</si>
  <si>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</si>
  <si>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</si>
  <si>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</si>
  <si>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</si>
  <si>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</si>
  <si>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</si>
  <si>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</si>
  <si>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</si>
  <si>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</si>
  <si>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</si>
  <si>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</si>
  <si>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</si>
  <si>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</si>
  <si>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</si>
  <si>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</si>
  <si>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</si>
  <si>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</si>
  <si>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</si>
  <si>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</si>
  <si>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</si>
  <si>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</si>
  <si>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</si>
  <si>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</si>
  <si>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</si>
  <si>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</si>
  <si>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</si>
  <si>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</si>
  <si>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</si>
  <si>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</si>
  <si>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</si>
  <si>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</si>
  <si>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</si>
  <si>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</si>
  <si>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</si>
  <si>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</si>
  <si>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</si>
  <si>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</si>
  <si>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</si>
  <si>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</si>
  <si>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</si>
  <si>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</si>
  <si>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</si>
  <si>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</si>
  <si>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</si>
  <si>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</si>
  <si>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</si>
  <si>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</si>
  <si>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01095</t>
  </si>
  <si>
    <t>020</t>
  </si>
  <si>
    <t>02095</t>
  </si>
  <si>
    <t>71005</t>
  </si>
  <si>
    <t>75212</t>
  </si>
  <si>
    <t>75224</t>
  </si>
  <si>
    <t>i innych zadań zleconych odrębnymi  ustawami w  2024 r.</t>
  </si>
  <si>
    <t>85295</t>
  </si>
  <si>
    <t>751</t>
  </si>
  <si>
    <t>75109</t>
  </si>
  <si>
    <t>Załącznik nr 3 do Uchwały Nr 40/24</t>
  </si>
  <si>
    <t xml:space="preserve">Zarządu Powiatu Braniewskiego z dnia 25 września 2024 r. </t>
  </si>
  <si>
    <t>Wydatki
ogółem
(6+10)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</si>
</sst>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3" borderId="12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right" vertical="center" wrapText="1"/>
    </xf>
    <xf numFmtId="49" fontId="3" fillId="0" borderId="1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center" vertical="center"/>
    </xf>
    <xf numFmtId="49" fontId="3" fillId="6" borderId="13" xfId="0" applyNumberFormat="1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>
      <alignment horizontal="center" vertical="center"/>
    </xf>
    <xf numFmtId="49" fontId="3" fillId="6" borderId="14" xfId="0" applyNumberFormat="1" applyFont="1" applyFill="1" applyBorder="1" applyAlignment="1">
      <alignment horizontal="center" vertical="center"/>
    </xf>
    <xf numFmtId="49" fontId="2" fillId="6" borderId="15" xfId="0" applyNumberFormat="1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3" fillId="6" borderId="14" xfId="0" applyNumberFormat="1" applyFont="1" applyFill="1" applyBorder="1" applyAlignment="1">
      <alignment horizontal="right" vertical="center" wrapText="1"/>
    </xf>
    <xf numFmtId="3" fontId="2" fillId="6" borderId="8" xfId="0" applyNumberFormat="1" applyFont="1" applyFill="1" applyBorder="1" applyAlignment="1">
      <alignment horizontal="right" vertical="center" wrapText="1"/>
    </xf>
    <xf numFmtId="3" fontId="2" fillId="6" borderId="9" xfId="0" applyNumberFormat="1" applyFont="1" applyFill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2" fillId="0" borderId="27" xfId="0" applyNumberFormat="1" applyFont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6" borderId="29" xfId="0" applyNumberFormat="1" applyFont="1" applyFill="1" applyBorder="1" applyAlignment="1">
      <alignment horizontal="center" vertical="center"/>
    </xf>
    <xf numFmtId="49" fontId="2" fillId="6" borderId="30" xfId="0" applyNumberFormat="1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6" borderId="36" xfId="0" applyNumberFormat="1" applyFont="1" applyFill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3" fillId="7" borderId="41" xfId="0" applyNumberFormat="1" applyFont="1" applyFill="1" applyBorder="1" applyAlignment="1">
      <alignment horizontal="center" vertical="center"/>
    </xf>
    <xf numFmtId="49" fontId="3" fillId="7" borderId="42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/>
    </xf>
    <xf numFmtId="3" fontId="2" fillId="0" borderId="43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>
      <alignment horizontal="center"/>
    </xf>
    <xf numFmtId="49" fontId="3" fillId="0" borderId="45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2" fillId="5" borderId="48" xfId="0" applyNumberFormat="1" applyFont="1" applyFill="1" applyBorder="1" applyAlignment="1">
      <alignment horizontal="center" vertical="center"/>
    </xf>
    <xf numFmtId="49" fontId="3" fillId="5" borderId="49" xfId="0" applyNumberFormat="1" applyFont="1" applyFill="1" applyBorder="1" applyAlignment="1">
      <alignment horizontal="center" vertical="center"/>
    </xf>
    <xf numFmtId="49" fontId="2" fillId="5" borderId="49" xfId="0" applyNumberFormat="1" applyFont="1" applyFill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2" borderId="47" xfId="0" applyNumberFormat="1" applyFont="1" applyFill="1" applyBorder="1" applyAlignment="1">
      <alignment horizontal="center" vertical="center"/>
    </xf>
    <xf numFmtId="49" fontId="3" fillId="6" borderId="49" xfId="0" applyNumberFormat="1" applyFont="1" applyFill="1" applyBorder="1" applyAlignment="1">
      <alignment horizontal="center" vertical="center"/>
    </xf>
    <xf numFmtId="49" fontId="2" fillId="6" borderId="49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/>
    </xf>
    <xf numFmtId="3" fontId="2" fillId="0" borderId="53" xfId="0" applyNumberFormat="1" applyFont="1" applyFill="1" applyBorder="1" applyAlignment="1">
      <alignment horizont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5" borderId="54" xfId="0" applyNumberFormat="1" applyFont="1" applyFill="1" applyBorder="1" applyAlignment="1">
      <alignment horizontal="center" vertical="center"/>
    </xf>
    <xf numFmtId="49" fontId="3" fillId="6" borderId="54" xfId="0" applyNumberFormat="1" applyFont="1" applyFill="1" applyBorder="1" applyAlignment="1">
      <alignment horizontal="center" vertical="center"/>
    </xf>
    <xf numFmtId="49" fontId="3" fillId="6" borderId="55" xfId="0" applyNumberFormat="1" applyFont="1" applyFill="1" applyBorder="1" applyAlignment="1">
      <alignment horizontal="center" vertical="center"/>
    </xf>
    <xf numFmtId="3" fontId="2" fillId="0" borderId="56" xfId="0" applyNumberFormat="1" applyFont="1" applyBorder="1" applyAlignment="1">
      <alignment horizontal="right" vertical="center" wrapText="1"/>
    </xf>
    <xf numFmtId="49" fontId="3" fillId="2" borderId="57" xfId="0" applyNumberFormat="1" applyFont="1" applyFill="1" applyBorder="1" applyAlignment="1">
      <alignment horizontal="center" vertical="center"/>
    </xf>
    <xf numFmtId="3" fontId="3" fillId="2" borderId="58" xfId="0" applyNumberFormat="1" applyFont="1" applyFill="1" applyBorder="1" applyAlignment="1">
      <alignment horizontal="right" vertical="center" wrapText="1"/>
    </xf>
    <xf numFmtId="3" fontId="2" fillId="0" borderId="59" xfId="0" applyNumberFormat="1" applyFont="1" applyBorder="1" applyAlignment="1">
      <alignment horizontal="right" vertical="center" wrapText="1"/>
    </xf>
    <xf numFmtId="49" fontId="3" fillId="0" borderId="60" xfId="0" applyNumberFormat="1" applyFont="1" applyBorder="1" applyAlignment="1">
      <alignment horizontal="center" vertical="center"/>
    </xf>
    <xf numFmtId="3" fontId="2" fillId="0" borderId="61" xfId="0" applyNumberFormat="1" applyFont="1" applyBorder="1" applyAlignment="1">
      <alignment horizontal="right" vertical="center" wrapText="1"/>
    </xf>
    <xf numFmtId="3" fontId="2" fillId="0" borderId="62" xfId="0" applyNumberFormat="1" applyFont="1" applyBorder="1" applyAlignment="1">
      <alignment horizontal="right" vertical="center" wrapText="1"/>
    </xf>
    <xf numFmtId="49" fontId="3" fillId="0" borderId="63" xfId="0" applyNumberFormat="1" applyFont="1" applyBorder="1" applyAlignment="1">
      <alignment horizontal="center" vertical="center"/>
    </xf>
    <xf numFmtId="3" fontId="2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3" borderId="60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horizontal="center" vertical="center"/>
    </xf>
    <xf numFmtId="49" fontId="3" fillId="6" borderId="60" xfId="0" applyNumberFormat="1" applyFont="1" applyFill="1" applyBorder="1" applyAlignment="1">
      <alignment horizontal="center" vertical="center"/>
    </xf>
    <xf numFmtId="3" fontId="3" fillId="6" borderId="61" xfId="0" applyNumberFormat="1" applyFont="1" applyFill="1" applyBorder="1" applyAlignment="1">
      <alignment horizontal="right" vertical="center" wrapText="1"/>
    </xf>
    <xf numFmtId="3" fontId="2" fillId="6" borderId="66" xfId="0" applyNumberFormat="1" applyFont="1" applyFill="1" applyBorder="1" applyAlignment="1">
      <alignment horizontal="right" vertical="center" wrapText="1"/>
    </xf>
    <xf numFmtId="3" fontId="2" fillId="6" borderId="56" xfId="0" applyNumberFormat="1" applyFont="1" applyFill="1" applyBorder="1" applyAlignment="1">
      <alignment horizontal="right" vertical="center" wrapText="1"/>
    </xf>
    <xf numFmtId="3" fontId="2" fillId="6" borderId="64" xfId="0" applyNumberFormat="1" applyFont="1" applyFill="1" applyBorder="1" applyAlignment="1">
      <alignment horizontal="right" vertical="center" wrapText="1"/>
    </xf>
    <xf numFmtId="3" fontId="2" fillId="0" borderId="67" xfId="0" applyNumberFormat="1" applyFont="1" applyBorder="1" applyAlignment="1">
      <alignment horizontal="right" vertical="center" wrapText="1"/>
    </xf>
    <xf numFmtId="3" fontId="2" fillId="0" borderId="68" xfId="0" applyNumberFormat="1" applyFont="1" applyBorder="1" applyAlignment="1">
      <alignment horizontal="right" vertical="center" wrapText="1"/>
    </xf>
    <xf numFmtId="49" fontId="3" fillId="0" borderId="29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70" xfId="0" applyNumberFormat="1" applyFont="1" applyFill="1" applyBorder="1" applyAlignment="1">
      <alignment horizontal="right" vertical="center" wrapText="1"/>
    </xf>
    <xf numFmtId="4" fontId="3" fillId="2" borderId="58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71" xfId="0" applyNumberFormat="1" applyFont="1" applyBorder="1" applyAlignment="1">
      <alignment horizontal="right" vertical="center" wrapText="1"/>
    </xf>
    <xf numFmtId="4" fontId="2" fillId="0" borderId="72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4" fontId="2" fillId="0" borderId="73" xfId="0" applyNumberFormat="1" applyFont="1" applyBorder="1" applyAlignment="1">
      <alignment horizontal="right" vertical="center" wrapText="1"/>
    </xf>
    <xf numFmtId="4" fontId="2" fillId="0" borderId="74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24" xfId="0" applyNumberFormat="1" applyFont="1" applyBorder="1" applyAlignment="1">
      <alignment horizontal="right" vertical="center" wrapText="1"/>
    </xf>
    <xf numFmtId="4" fontId="2" fillId="0" borderId="64" xfId="0" applyNumberFormat="1" applyFont="1" applyBorder="1" applyAlignment="1">
      <alignment horizontal="right" vertical="center" wrapText="1"/>
    </xf>
    <xf numFmtId="4" fontId="3" fillId="2" borderId="75" xfId="0" applyNumberFormat="1" applyFont="1" applyFill="1" applyBorder="1" applyAlignment="1">
      <alignment vertical="center"/>
    </xf>
    <xf numFmtId="4" fontId="3" fillId="2" borderId="47" xfId="0" applyNumberFormat="1" applyFont="1" applyFill="1" applyBorder="1" applyAlignment="1">
      <alignment horizontal="right" vertical="center" wrapText="1"/>
    </xf>
    <xf numFmtId="4" fontId="3" fillId="2" borderId="76" xfId="0" applyNumberFormat="1" applyFont="1" applyFill="1" applyBorder="1" applyAlignment="1">
      <alignment horizontal="right" vertical="center" wrapText="1"/>
    </xf>
    <xf numFmtId="4" fontId="3" fillId="2" borderId="77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66" xfId="0" applyNumberFormat="1" applyFont="1" applyBorder="1" applyAlignment="1">
      <alignment horizontal="right" vertical="center" wrapText="1"/>
    </xf>
    <xf numFmtId="4" fontId="2" fillId="0" borderId="66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56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79" xfId="0" applyNumberFormat="1" applyFont="1" applyFill="1" applyBorder="1" applyAlignment="1">
      <alignment horizontal="right" vertical="center" wrapText="1"/>
    </xf>
    <xf numFmtId="4" fontId="2" fillId="4" borderId="79" xfId="0" applyNumberFormat="1" applyFont="1" applyFill="1" applyBorder="1" applyAlignment="1">
      <alignment horizontal="right" vertical="center" wrapText="1"/>
    </xf>
    <xf numFmtId="4" fontId="2" fillId="0" borderId="80" xfId="0" applyNumberFormat="1" applyFont="1" applyBorder="1" applyAlignment="1">
      <alignment horizontal="right" vertical="center" wrapText="1"/>
    </xf>
    <xf numFmtId="4" fontId="2" fillId="0" borderId="79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81" xfId="0" applyNumberFormat="1" applyFont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3" fillId="0" borderId="82" xfId="0" applyNumberFormat="1" applyFont="1" applyBorder="1" applyAlignment="1">
      <alignment horizontal="right" vertical="center" wrapText="1"/>
    </xf>
    <xf numFmtId="4" fontId="2" fillId="0" borderId="83" xfId="0" applyNumberFormat="1" applyFont="1" applyBorder="1" applyAlignment="1">
      <alignment horizontal="right" vertical="center" wrapText="1"/>
    </xf>
    <xf numFmtId="4" fontId="3" fillId="7" borderId="42" xfId="0" applyNumberFormat="1" applyFont="1" applyFill="1" applyBorder="1" applyAlignment="1">
      <alignment horizontal="right" vertical="center" wrapText="1"/>
    </xf>
    <xf numFmtId="4" fontId="2" fillId="5" borderId="49" xfId="0" applyNumberFormat="1" applyFont="1" applyFill="1" applyBorder="1" applyAlignment="1">
      <alignment horizontal="right" vertical="center" wrapText="1"/>
    </xf>
    <xf numFmtId="4" fontId="2" fillId="5" borderId="84" xfId="0" applyNumberFormat="1" applyFont="1" applyFill="1" applyBorder="1" applyAlignment="1">
      <alignment horizontal="right" vertical="center" wrapText="1"/>
    </xf>
    <xf numFmtId="4" fontId="2" fillId="5" borderId="48" xfId="0" applyNumberFormat="1" applyFont="1" applyFill="1" applyBorder="1" applyAlignment="1">
      <alignment horizontal="right" vertical="center" wrapText="1"/>
    </xf>
    <xf numFmtId="4" fontId="2" fillId="5" borderId="32" xfId="0" applyNumberFormat="1" applyFont="1" applyFill="1" applyBorder="1" applyAlignment="1">
      <alignment horizontal="right" vertical="center" wrapText="1"/>
    </xf>
    <xf numFmtId="4" fontId="2" fillId="5" borderId="85" xfId="0" applyNumberFormat="1" applyFont="1" applyFill="1" applyBorder="1" applyAlignment="1">
      <alignment horizontal="right" vertical="center" wrapText="1"/>
    </xf>
    <xf numFmtId="4" fontId="2" fillId="0" borderId="35" xfId="0" applyNumberFormat="1" applyFont="1" applyBorder="1" applyAlignment="1">
      <alignment horizontal="right" vertical="center" wrapText="1"/>
    </xf>
    <xf numFmtId="4" fontId="2" fillId="0" borderId="86" xfId="0" applyNumberFormat="1" applyFont="1" applyBorder="1" applyAlignment="1">
      <alignment horizontal="right" vertical="center" wrapText="1"/>
    </xf>
    <xf numFmtId="4" fontId="2" fillId="0" borderId="87" xfId="0" applyNumberFormat="1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right" vertical="center" wrapText="1"/>
    </xf>
    <xf numFmtId="4" fontId="2" fillId="0" borderId="85" xfId="0" applyNumberFormat="1" applyFont="1" applyBorder="1" applyAlignment="1">
      <alignment horizontal="right" vertical="center" wrapText="1"/>
    </xf>
    <xf numFmtId="4" fontId="3" fillId="6" borderId="49" xfId="0" applyNumberFormat="1" applyFont="1" applyFill="1" applyBorder="1" applyAlignment="1">
      <alignment horizontal="right" vertical="center" wrapText="1"/>
    </xf>
    <xf numFmtId="4" fontId="3" fillId="6" borderId="84" xfId="0" applyNumberFormat="1" applyFont="1" applyFill="1" applyBorder="1" applyAlignment="1">
      <alignment horizontal="right" vertical="center" wrapText="1"/>
    </xf>
    <xf numFmtId="4" fontId="2" fillId="6" borderId="88" xfId="0" applyNumberFormat="1" applyFont="1" applyFill="1" applyBorder="1" applyAlignment="1">
      <alignment horizontal="right" vertical="center" wrapText="1"/>
    </xf>
    <xf numFmtId="4" fontId="3" fillId="6" borderId="30" xfId="0" applyNumberFormat="1" applyFont="1" applyFill="1" applyBorder="1" applyAlignment="1">
      <alignment horizontal="right" vertical="center" wrapText="1"/>
    </xf>
    <xf numFmtId="4" fontId="3" fillId="6" borderId="88" xfId="0" applyNumberFormat="1" applyFont="1" applyFill="1" applyBorder="1" applyAlignment="1">
      <alignment horizontal="right" vertical="center" wrapText="1"/>
    </xf>
    <xf numFmtId="4" fontId="3" fillId="6" borderId="89" xfId="0" applyNumberFormat="1" applyFont="1" applyFill="1" applyBorder="1" applyAlignment="1">
      <alignment horizontal="right" vertical="center" wrapText="1"/>
    </xf>
    <xf numFmtId="4" fontId="3" fillId="6" borderId="90" xfId="0" applyNumberFormat="1" applyFont="1" applyFill="1" applyBorder="1" applyAlignment="1">
      <alignment horizontal="right" vertical="center" wrapText="1"/>
    </xf>
    <xf numFmtId="4" fontId="2" fillId="6" borderId="90" xfId="0" applyNumberFormat="1" applyFont="1" applyFill="1" applyBorder="1" applyAlignment="1">
      <alignment horizontal="right" vertical="center" wrapText="1"/>
    </xf>
    <xf numFmtId="4" fontId="3" fillId="6" borderId="91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2" fillId="6" borderId="32" xfId="0" applyNumberFormat="1" applyFont="1" applyFill="1" applyBorder="1" applyAlignment="1">
      <alignment horizontal="right" vertical="center" wrapText="1"/>
    </xf>
    <xf numFmtId="4" fontId="3" fillId="6" borderId="85" xfId="0" applyNumberFormat="1" applyFont="1" applyFill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92" xfId="0" applyNumberFormat="1" applyFont="1" applyBorder="1" applyAlignment="1">
      <alignment horizontal="right" vertical="center" wrapText="1"/>
    </xf>
    <xf numFmtId="4" fontId="2" fillId="0" borderId="93" xfId="0" applyNumberFormat="1" applyFont="1" applyBorder="1" applyAlignment="1">
      <alignment horizontal="right" vertical="center" wrapText="1"/>
    </xf>
    <xf numFmtId="4" fontId="2" fillId="0" borderId="66" xfId="0" applyNumberFormat="1" applyFont="1" applyBorder="1" applyAlignment="1">
      <alignment horizontal="right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" fontId="2" fillId="0" borderId="56" xfId="0" applyNumberFormat="1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4" fontId="2" fillId="0" borderId="94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5" borderId="6" xfId="0" applyNumberFormat="1" applyFont="1" applyFill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2" fillId="0" borderId="59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4" fontId="2" fillId="5" borderId="9" xfId="0" applyNumberFormat="1" applyFont="1" applyFill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" fillId="5" borderId="35" xfId="0" applyNumberFormat="1" applyFont="1" applyFill="1" applyBorder="1" applyAlignment="1">
      <alignment horizontal="right" vertical="center" wrapText="1"/>
    </xf>
    <xf numFmtId="4" fontId="2" fillId="5" borderId="10" xfId="0" applyNumberFormat="1" applyFont="1" applyFill="1" applyBorder="1" applyAlignment="1">
      <alignment horizontal="right" vertical="center" wrapText="1"/>
    </xf>
    <xf numFmtId="4" fontId="2" fillId="0" borderId="95" xfId="0" applyNumberFormat="1" applyFont="1" applyBorder="1" applyAlignment="1">
      <alignment horizontal="right" vertical="center" wrapText="1"/>
    </xf>
    <xf numFmtId="4" fontId="2" fillId="0" borderId="79" xfId="0" applyNumberFormat="1" applyFont="1" applyBorder="1" applyAlignment="1">
      <alignment horizontal="right" wrapText="1"/>
    </xf>
    <xf numFmtId="4" fontId="2" fillId="0" borderId="90" xfId="0" applyNumberFormat="1" applyFont="1" applyBorder="1" applyAlignment="1">
      <alignment horizontal="right" vertical="center" wrapText="1"/>
    </xf>
    <xf numFmtId="4" fontId="2" fillId="5" borderId="90" xfId="0" applyNumberFormat="1" applyFont="1" applyFill="1" applyBorder="1" applyAlignment="1">
      <alignment horizontal="right" vertical="center" wrapText="1"/>
    </xf>
    <xf numFmtId="4" fontId="2" fillId="5" borderId="38" xfId="0" applyNumberFormat="1" applyFont="1" applyFill="1" applyBorder="1" applyAlignment="1">
      <alignment horizontal="right" vertical="center" wrapText="1"/>
    </xf>
    <xf numFmtId="4" fontId="2" fillId="0" borderId="96" xfId="0" applyNumberFormat="1" applyFont="1" applyBorder="1" applyAlignment="1">
      <alignment horizontal="right" vertical="center" wrapText="1"/>
    </xf>
    <xf numFmtId="4" fontId="2" fillId="0" borderId="91" xfId="0" applyNumberFormat="1" applyFont="1" applyBorder="1" applyAlignment="1">
      <alignment horizontal="right" wrapText="1"/>
    </xf>
    <xf numFmtId="4" fontId="2" fillId="0" borderId="97" xfId="0" applyNumberFormat="1" applyFont="1" applyBorder="1" applyAlignment="1">
      <alignment horizontal="right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98" xfId="0" applyNumberFormat="1" applyFont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4" fontId="2" fillId="0" borderId="56" xfId="0" applyNumberFormat="1" applyFont="1" applyBorder="1" applyAlignment="1">
      <alignment horizontal="right" vertical="center" wrapText="1"/>
    </xf>
    <xf numFmtId="4" fontId="2" fillId="0" borderId="23" xfId="0" applyNumberFormat="1" applyFont="1" applyFill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99" xfId="0" applyNumberFormat="1" applyFont="1" applyBorder="1" applyAlignment="1">
      <alignment horizontal="right" vertical="center" wrapText="1"/>
    </xf>
    <xf numFmtId="4" fontId="2" fillId="0" borderId="59" xfId="0" applyNumberFormat="1" applyFont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94" xfId="0" applyNumberFormat="1" applyFont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0" borderId="40" xfId="0" applyNumberFormat="1" applyFont="1" applyBorder="1" applyAlignment="1">
      <alignment horizontal="right" vertical="center" wrapText="1"/>
    </xf>
    <xf numFmtId="4" fontId="2" fillId="0" borderId="8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wrapText="1"/>
    </xf>
    <xf numFmtId="4" fontId="3" fillId="0" borderId="98" xfId="0" applyNumberFormat="1" applyFont="1" applyBorder="1" applyAlignment="1">
      <alignment horizontal="right" wrapText="1"/>
    </xf>
    <xf numFmtId="4" fontId="2" fillId="4" borderId="56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horizontal="right" vertical="center" wrapText="1"/>
    </xf>
    <xf numFmtId="4" fontId="2" fillId="0" borderId="61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6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99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4" fontId="2" fillId="0" borderId="100" xfId="0" applyNumberFormat="1" applyFont="1" applyBorder="1" applyAlignment="1">
      <alignment horizontal="right" vertical="center" wrapText="1"/>
    </xf>
    <xf numFmtId="4" fontId="2" fillId="0" borderId="101" xfId="0" applyNumberFormat="1" applyFont="1" applyBorder="1" applyAlignment="1">
      <alignment horizontal="right" vertical="center" wrapText="1"/>
    </xf>
    <xf numFmtId="4" fontId="3" fillId="2" borderId="28" xfId="0" applyNumberFormat="1" applyFont="1" applyFill="1" applyBorder="1" applyAlignment="1">
      <alignment horizontal="right" vertical="center" wrapText="1"/>
    </xf>
    <xf numFmtId="4" fontId="3" fillId="2" borderId="102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4" fontId="3" fillId="3" borderId="99" xfId="0" applyNumberFormat="1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6" fillId="3" borderId="59" xfId="0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56" xfId="0" applyNumberFormat="1" applyFont="1" applyFill="1" applyBorder="1" applyAlignment="1">
      <alignment horizontal="right" vertical="center" wrapText="1"/>
    </xf>
    <xf numFmtId="4" fontId="2" fillId="3" borderId="11" xfId="0" applyNumberFormat="1" applyFont="1" applyFill="1" applyBorder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right" vertical="center" wrapText="1"/>
    </xf>
    <xf numFmtId="4" fontId="2" fillId="3" borderId="26" xfId="0" applyNumberFormat="1" applyFont="1" applyFill="1" applyBorder="1" applyAlignment="1">
      <alignment horizontal="right" vertical="center" wrapText="1"/>
    </xf>
    <xf numFmtId="4" fontId="5" fillId="3" borderId="67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59" xfId="0" applyNumberFormat="1" applyFont="1" applyFill="1" applyBorder="1" applyAlignment="1">
      <alignment horizontal="right" vertical="center" wrapText="1"/>
    </xf>
    <xf numFmtId="4" fontId="2" fillId="3" borderId="23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108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center"/>
    </xf>
    <xf numFmtId="0" fontId="2" fillId="2" borderId="110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49" fontId="3" fillId="0" borderId="2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zoomScale="98" zoomScaleNormal="98" zoomScaleSheetLayoutView="100" workbookViewId="0">
      <selection activeCell="E9" sqref="E9"/>
    </sheetView>
  </sheetViews>
  <sheetFormatPr defaultRowHeight="15" x14ac:dyDescent="0.25"/>
  <cols>
    <col min="1" max="1" width="5.42578125" style="1" customWidth="1"/>
    <col min="2" max="2" width="7.140625" style="1" customWidth="1"/>
    <col min="3" max="3" width="5" style="1" customWidth="1"/>
    <col min="4" max="4" width="13.5703125" style="1" customWidth="1"/>
    <col min="5" max="5" width="12.85546875" style="1" customWidth="1"/>
    <col min="6" max="6" width="13" style="1" customWidth="1"/>
    <col min="7" max="7" width="13.28515625" style="1" customWidth="1"/>
    <col min="8" max="8" width="11.28515625" style="1" customWidth="1"/>
    <col min="9" max="9" width="12.140625" style="1" customWidth="1"/>
    <col min="10" max="10" width="7.5703125" style="1" customWidth="1"/>
    <col min="11" max="11" width="11.85546875" style="1" customWidth="1"/>
    <col min="12" max="12" width="9.28515625" style="1" customWidth="1"/>
    <col min="13" max="16384" width="9.140625" style="1"/>
  </cols>
  <sheetData>
    <row r="1" spans="1:11" x14ac:dyDescent="0.25">
      <c r="A1" s="275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96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 ht="14.25" customHeight="1" x14ac:dyDescent="0.25">
      <c r="I3" s="2"/>
      <c r="J3" s="2"/>
      <c r="K3" s="2"/>
    </row>
    <row r="4" spans="1:11" s="3" customFormat="1" ht="14.25" x14ac:dyDescent="0.2">
      <c r="A4" s="277" t="s">
        <v>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s="3" customFormat="1" ht="14.25" customHeight="1" x14ac:dyDescent="0.2">
      <c r="A5" s="277" t="s">
        <v>91</v>
      </c>
      <c r="B5" s="277"/>
      <c r="C5" s="277"/>
      <c r="D5" s="277"/>
      <c r="E5" s="277"/>
      <c r="F5" s="277"/>
      <c r="G5" s="277"/>
      <c r="H5" s="277"/>
      <c r="I5" s="277"/>
      <c r="J5" s="277"/>
    </row>
    <row r="6" spans="1:11" ht="5.25" customHeight="1" thickBot="1" x14ac:dyDescent="0.3"/>
    <row r="7" spans="1:11" ht="18" customHeight="1" thickBot="1" x14ac:dyDescent="0.3">
      <c r="A7" s="278" t="s">
        <v>1</v>
      </c>
      <c r="B7" s="279"/>
      <c r="C7" s="279"/>
      <c r="D7" s="282" t="s">
        <v>2</v>
      </c>
      <c r="E7" s="296"/>
      <c r="F7" s="284" t="s">
        <v>3</v>
      </c>
      <c r="G7" s="284"/>
      <c r="H7" s="284"/>
      <c r="I7" s="284"/>
      <c r="J7" s="284"/>
      <c r="K7" s="285" t="s">
        <v>4</v>
      </c>
    </row>
    <row r="8" spans="1:11" ht="19.5" customHeight="1" thickBot="1" x14ac:dyDescent="0.3">
      <c r="A8" s="280"/>
      <c r="B8" s="281"/>
      <c r="C8" s="281"/>
      <c r="D8" s="283"/>
      <c r="E8" s="297"/>
      <c r="F8" s="287" t="s">
        <v>5</v>
      </c>
      <c r="G8" s="4"/>
      <c r="H8" s="288" t="s">
        <v>6</v>
      </c>
      <c r="I8" s="288"/>
      <c r="J8" s="289" t="s">
        <v>7</v>
      </c>
      <c r="K8" s="286"/>
    </row>
    <row r="9" spans="1:11" s="269" customFormat="1" ht="75" customHeight="1" x14ac:dyDescent="0.2">
      <c r="A9" s="280"/>
      <c r="B9" s="281"/>
      <c r="C9" s="281"/>
      <c r="D9" s="283"/>
      <c r="E9" s="5" t="s">
        <v>97</v>
      </c>
      <c r="F9" s="287"/>
      <c r="G9" s="6" t="s">
        <v>8</v>
      </c>
      <c r="H9" s="6" t="s">
        <v>9</v>
      </c>
      <c r="I9" s="6" t="s">
        <v>10</v>
      </c>
      <c r="J9" s="290"/>
      <c r="K9" s="286"/>
    </row>
    <row r="10" spans="1:11" s="270" customFormat="1" ht="18.75" customHeight="1" thickBot="1" x14ac:dyDescent="0.3">
      <c r="A10" s="103">
        <v>1</v>
      </c>
      <c r="B10" s="78">
        <v>2</v>
      </c>
      <c r="C10" s="78">
        <v>3</v>
      </c>
      <c r="D10" s="78">
        <v>4</v>
      </c>
      <c r="E10" s="78">
        <v>5</v>
      </c>
      <c r="F10" s="79">
        <v>6</v>
      </c>
      <c r="G10" s="79">
        <v>7</v>
      </c>
      <c r="H10" s="79">
        <v>8</v>
      </c>
      <c r="I10" s="79">
        <v>9</v>
      </c>
      <c r="J10" s="79">
        <v>10</v>
      </c>
      <c r="K10" s="104">
        <v>11</v>
      </c>
    </row>
    <row r="11" spans="1:11" s="270" customFormat="1" ht="10.5" customHeight="1" thickTop="1" thickBot="1" x14ac:dyDescent="0.3">
      <c r="A11" s="105"/>
      <c r="B11" s="89"/>
      <c r="C11" s="89"/>
      <c r="D11" s="90"/>
      <c r="E11" s="90"/>
      <c r="F11" s="91"/>
      <c r="G11" s="91"/>
      <c r="H11" s="91"/>
      <c r="I11" s="91"/>
      <c r="J11" s="91"/>
      <c r="K11" s="106"/>
    </row>
    <row r="12" spans="1:11" ht="20.100000000000001" customHeight="1" thickBot="1" x14ac:dyDescent="0.3">
      <c r="A12" s="94" t="s">
        <v>11</v>
      </c>
      <c r="B12" s="95"/>
      <c r="C12" s="95"/>
      <c r="D12" s="148">
        <f>SUM(D16+D13)</f>
        <v>55555</v>
      </c>
      <c r="E12" s="148">
        <f t="shared" ref="E12:K12" si="0">SUM(E16+E13)</f>
        <v>55555</v>
      </c>
      <c r="F12" s="149">
        <f t="shared" si="0"/>
        <v>55555</v>
      </c>
      <c r="G12" s="149">
        <f t="shared" si="0"/>
        <v>39726</v>
      </c>
      <c r="H12" s="149">
        <f t="shared" si="0"/>
        <v>6829</v>
      </c>
      <c r="I12" s="149">
        <f t="shared" si="0"/>
        <v>0</v>
      </c>
      <c r="J12" s="149">
        <f t="shared" si="0"/>
        <v>0</v>
      </c>
      <c r="K12" s="150">
        <f t="shared" si="0"/>
        <v>0</v>
      </c>
    </row>
    <row r="13" spans="1:11" ht="20.100000000000001" customHeight="1" x14ac:dyDescent="0.25">
      <c r="A13" s="107"/>
      <c r="B13" s="92" t="s">
        <v>12</v>
      </c>
      <c r="C13" s="93"/>
      <c r="D13" s="151">
        <f>SUM(D14)</f>
        <v>9000</v>
      </c>
      <c r="E13" s="151">
        <f>SUM(E15)</f>
        <v>9000</v>
      </c>
      <c r="F13" s="151">
        <f>SUM(F15)</f>
        <v>9000</v>
      </c>
      <c r="G13" s="151"/>
      <c r="H13" s="163">
        <f>SUM(H15)</f>
        <v>0</v>
      </c>
      <c r="I13" s="163">
        <f>SUM(I15)</f>
        <v>0</v>
      </c>
      <c r="J13" s="164">
        <f>SUM(J15)</f>
        <v>0</v>
      </c>
      <c r="K13" s="152">
        <f>SUM(K14:K15)</f>
        <v>0</v>
      </c>
    </row>
    <row r="14" spans="1:11" ht="20.100000000000001" customHeight="1" x14ac:dyDescent="0.25">
      <c r="A14" s="108"/>
      <c r="B14" s="10"/>
      <c r="C14" s="16" t="s">
        <v>13</v>
      </c>
      <c r="D14" s="153">
        <v>9000</v>
      </c>
      <c r="E14" s="153"/>
      <c r="F14" s="153"/>
      <c r="G14" s="153"/>
      <c r="H14" s="153"/>
      <c r="I14" s="153"/>
      <c r="J14" s="153"/>
      <c r="K14" s="154"/>
    </row>
    <row r="15" spans="1:11" ht="20.100000000000001" customHeight="1" x14ac:dyDescent="0.25">
      <c r="A15" s="108"/>
      <c r="B15" s="10"/>
      <c r="C15" s="18" t="s">
        <v>14</v>
      </c>
      <c r="D15" s="158"/>
      <c r="E15" s="158">
        <v>9000</v>
      </c>
      <c r="F15" s="158">
        <v>9000</v>
      </c>
      <c r="G15" s="158"/>
      <c r="H15" s="158"/>
      <c r="I15" s="158"/>
      <c r="J15" s="158"/>
      <c r="K15" s="162"/>
    </row>
    <row r="16" spans="1:11" ht="20.100000000000001" customHeight="1" x14ac:dyDescent="0.25">
      <c r="A16" s="107"/>
      <c r="B16" s="50" t="s">
        <v>85</v>
      </c>
      <c r="C16" s="86"/>
      <c r="D16" s="165">
        <f>SUM(D17)</f>
        <v>46555</v>
      </c>
      <c r="E16" s="165">
        <f>SUM(E18:E19)</f>
        <v>46555</v>
      </c>
      <c r="F16" s="165">
        <f t="shared" ref="F16:K16" si="1">SUM(F18:F19)</f>
        <v>46555</v>
      </c>
      <c r="G16" s="165">
        <f t="shared" si="1"/>
        <v>39726</v>
      </c>
      <c r="H16" s="165">
        <f t="shared" si="1"/>
        <v>6829</v>
      </c>
      <c r="I16" s="165">
        <f t="shared" si="1"/>
        <v>0</v>
      </c>
      <c r="J16" s="165">
        <f t="shared" si="1"/>
        <v>0</v>
      </c>
      <c r="K16" s="166">
        <f t="shared" si="1"/>
        <v>0</v>
      </c>
    </row>
    <row r="17" spans="1:11" ht="20.100000000000001" customHeight="1" x14ac:dyDescent="0.25">
      <c r="A17" s="108"/>
      <c r="B17" s="10"/>
      <c r="C17" s="16" t="s">
        <v>13</v>
      </c>
      <c r="D17" s="153">
        <v>46555</v>
      </c>
      <c r="E17" s="153"/>
      <c r="F17" s="153"/>
      <c r="G17" s="153"/>
      <c r="H17" s="153"/>
      <c r="I17" s="153"/>
      <c r="J17" s="153"/>
      <c r="K17" s="154"/>
    </row>
    <row r="18" spans="1:11" ht="20.100000000000001" customHeight="1" x14ac:dyDescent="0.25">
      <c r="A18" s="108"/>
      <c r="B18" s="10"/>
      <c r="C18" s="18" t="s">
        <v>22</v>
      </c>
      <c r="D18" s="158"/>
      <c r="E18" s="158">
        <v>39726</v>
      </c>
      <c r="F18" s="158">
        <v>39726</v>
      </c>
      <c r="G18" s="158">
        <v>39726</v>
      </c>
      <c r="H18" s="158"/>
      <c r="I18" s="158"/>
      <c r="J18" s="158"/>
      <c r="K18" s="162"/>
    </row>
    <row r="19" spans="1:11" ht="20.100000000000001" customHeight="1" thickBot="1" x14ac:dyDescent="0.3">
      <c r="A19" s="107"/>
      <c r="B19" s="10"/>
      <c r="C19" s="18" t="s">
        <v>25</v>
      </c>
      <c r="D19" s="158"/>
      <c r="E19" s="158">
        <v>6829</v>
      </c>
      <c r="F19" s="158">
        <v>6829</v>
      </c>
      <c r="G19" s="167"/>
      <c r="H19" s="158">
        <v>6829</v>
      </c>
      <c r="I19" s="158"/>
      <c r="J19" s="158"/>
      <c r="K19" s="162"/>
    </row>
    <row r="20" spans="1:11" ht="20.100000000000001" customHeight="1" thickBot="1" x14ac:dyDescent="0.3">
      <c r="A20" s="87" t="s">
        <v>86</v>
      </c>
      <c r="B20" s="88"/>
      <c r="C20" s="88"/>
      <c r="D20" s="168">
        <f>SUM(D21)</f>
        <v>15625</v>
      </c>
      <c r="E20" s="168">
        <f>SUM(E23:E25)</f>
        <v>15625</v>
      </c>
      <c r="F20" s="168">
        <f t="shared" ref="F20:K20" si="2">SUM(F23:F25)</f>
        <v>15625</v>
      </c>
      <c r="G20" s="168">
        <f t="shared" si="2"/>
        <v>13060</v>
      </c>
      <c r="H20" s="168">
        <f t="shared" si="2"/>
        <v>2565</v>
      </c>
      <c r="I20" s="168">
        <f t="shared" si="2"/>
        <v>0</v>
      </c>
      <c r="J20" s="168">
        <f t="shared" si="2"/>
        <v>0</v>
      </c>
      <c r="K20" s="168">
        <f t="shared" si="2"/>
        <v>0</v>
      </c>
    </row>
    <row r="21" spans="1:11" ht="20.100000000000001" customHeight="1" x14ac:dyDescent="0.25">
      <c r="A21" s="109"/>
      <c r="B21" s="97" t="s">
        <v>87</v>
      </c>
      <c r="C21" s="98"/>
      <c r="D21" s="169">
        <f>SUM(D22)</f>
        <v>15625</v>
      </c>
      <c r="E21" s="169">
        <f>SUM(E25)</f>
        <v>320</v>
      </c>
      <c r="F21" s="169">
        <f t="shared" ref="F21:K21" si="3">SUM(F25)</f>
        <v>320</v>
      </c>
      <c r="G21" s="169">
        <f t="shared" si="3"/>
        <v>0</v>
      </c>
      <c r="H21" s="169">
        <f t="shared" si="3"/>
        <v>320</v>
      </c>
      <c r="I21" s="169">
        <f t="shared" si="3"/>
        <v>0</v>
      </c>
      <c r="J21" s="169">
        <f t="shared" si="3"/>
        <v>0</v>
      </c>
      <c r="K21" s="170">
        <f t="shared" si="3"/>
        <v>0</v>
      </c>
    </row>
    <row r="22" spans="1:11" ht="20.100000000000001" customHeight="1" x14ac:dyDescent="0.25">
      <c r="A22" s="109"/>
      <c r="B22" s="271"/>
      <c r="C22" s="96" t="s">
        <v>13</v>
      </c>
      <c r="D22" s="171">
        <v>15625</v>
      </c>
      <c r="E22" s="172"/>
      <c r="F22" s="172"/>
      <c r="G22" s="171"/>
      <c r="H22" s="171"/>
      <c r="I22" s="171"/>
      <c r="J22" s="172"/>
      <c r="K22" s="173"/>
    </row>
    <row r="23" spans="1:11" ht="20.100000000000001" customHeight="1" x14ac:dyDescent="0.25">
      <c r="A23" s="109"/>
      <c r="B23" s="271"/>
      <c r="C23" s="18" t="s">
        <v>22</v>
      </c>
      <c r="D23" s="158"/>
      <c r="E23" s="158">
        <v>13060</v>
      </c>
      <c r="F23" s="158">
        <v>13060</v>
      </c>
      <c r="G23" s="158">
        <v>13060</v>
      </c>
      <c r="H23" s="158"/>
      <c r="I23" s="158"/>
      <c r="J23" s="158"/>
      <c r="K23" s="162"/>
    </row>
    <row r="24" spans="1:11" ht="20.100000000000001" customHeight="1" x14ac:dyDescent="0.25">
      <c r="A24" s="109"/>
      <c r="B24" s="271"/>
      <c r="C24" s="133" t="s">
        <v>25</v>
      </c>
      <c r="D24" s="174"/>
      <c r="E24" s="174">
        <v>2245</v>
      </c>
      <c r="F24" s="174">
        <v>2245</v>
      </c>
      <c r="G24" s="175"/>
      <c r="H24" s="174">
        <v>2245</v>
      </c>
      <c r="I24" s="174"/>
      <c r="J24" s="174"/>
      <c r="K24" s="176"/>
    </row>
    <row r="25" spans="1:11" ht="20.100000000000001" customHeight="1" thickBot="1" x14ac:dyDescent="0.3">
      <c r="A25" s="107"/>
      <c r="B25" s="271"/>
      <c r="C25" s="99" t="s">
        <v>26</v>
      </c>
      <c r="D25" s="177"/>
      <c r="E25" s="177">
        <v>320</v>
      </c>
      <c r="F25" s="177">
        <v>320</v>
      </c>
      <c r="G25" s="177"/>
      <c r="H25" s="177">
        <v>320</v>
      </c>
      <c r="I25" s="177"/>
      <c r="J25" s="177"/>
      <c r="K25" s="178"/>
    </row>
    <row r="26" spans="1:11" ht="20.100000000000001" customHeight="1" thickBot="1" x14ac:dyDescent="0.3">
      <c r="A26" s="94" t="s">
        <v>15</v>
      </c>
      <c r="B26" s="95"/>
      <c r="C26" s="100"/>
      <c r="D26" s="148">
        <f t="shared" ref="D26:K26" si="4">SUM(D27)</f>
        <v>155074.39000000001</v>
      </c>
      <c r="E26" s="148">
        <f t="shared" si="4"/>
        <v>155074.39000000001</v>
      </c>
      <c r="F26" s="149">
        <f t="shared" si="4"/>
        <v>155074.39000000001</v>
      </c>
      <c r="G26" s="149">
        <f t="shared" si="4"/>
        <v>95360.26</v>
      </c>
      <c r="H26" s="149">
        <f t="shared" si="4"/>
        <v>16214.13</v>
      </c>
      <c r="I26" s="149">
        <f t="shared" si="4"/>
        <v>0</v>
      </c>
      <c r="J26" s="149">
        <f t="shared" si="4"/>
        <v>0</v>
      </c>
      <c r="K26" s="150">
        <f t="shared" si="4"/>
        <v>270000</v>
      </c>
    </row>
    <row r="27" spans="1:11" ht="20.100000000000001" customHeight="1" x14ac:dyDescent="0.25">
      <c r="A27" s="107"/>
      <c r="B27" s="92" t="s">
        <v>16</v>
      </c>
      <c r="C27" s="93"/>
      <c r="D27" s="151">
        <f>SUM(D28)</f>
        <v>155074.39000000001</v>
      </c>
      <c r="E27" s="151">
        <f t="shared" ref="E27:J27" si="5">SUM(E28:E45)</f>
        <v>155074.39000000001</v>
      </c>
      <c r="F27" s="151">
        <f t="shared" si="5"/>
        <v>155074.39000000001</v>
      </c>
      <c r="G27" s="151">
        <f t="shared" si="5"/>
        <v>95360.26</v>
      </c>
      <c r="H27" s="151">
        <f t="shared" si="5"/>
        <v>16214.13</v>
      </c>
      <c r="I27" s="151">
        <f t="shared" si="5"/>
        <v>0</v>
      </c>
      <c r="J27" s="151">
        <f t="shared" si="5"/>
        <v>0</v>
      </c>
      <c r="K27" s="152">
        <f>SUM(K28:K45)</f>
        <v>270000</v>
      </c>
    </row>
    <row r="28" spans="1:11" ht="20.100000000000001" customHeight="1" x14ac:dyDescent="0.25">
      <c r="A28" s="108"/>
      <c r="B28" s="10"/>
      <c r="C28" s="16" t="s">
        <v>13</v>
      </c>
      <c r="D28" s="153">
        <v>155074.39000000001</v>
      </c>
      <c r="E28" s="153"/>
      <c r="F28" s="153"/>
      <c r="G28" s="153"/>
      <c r="H28" s="153"/>
      <c r="I28" s="153"/>
      <c r="J28" s="153"/>
      <c r="K28" s="154"/>
    </row>
    <row r="29" spans="1:11" ht="20.100000000000001" customHeight="1" x14ac:dyDescent="0.25">
      <c r="A29" s="108"/>
      <c r="B29" s="10"/>
      <c r="C29" s="16" t="s">
        <v>17</v>
      </c>
      <c r="D29" s="153"/>
      <c r="E29" s="153"/>
      <c r="F29" s="153"/>
      <c r="G29" s="153"/>
      <c r="H29" s="153"/>
      <c r="I29" s="153"/>
      <c r="J29" s="153"/>
      <c r="K29" s="155">
        <v>58000</v>
      </c>
    </row>
    <row r="30" spans="1:11" ht="20.100000000000001" customHeight="1" x14ac:dyDescent="0.25">
      <c r="A30" s="108"/>
      <c r="B30" s="10"/>
      <c r="C30" s="16" t="s">
        <v>63</v>
      </c>
      <c r="D30" s="153"/>
      <c r="E30" s="153"/>
      <c r="F30" s="153"/>
      <c r="G30" s="153"/>
      <c r="H30" s="153"/>
      <c r="I30" s="153"/>
      <c r="J30" s="153"/>
      <c r="K30" s="155">
        <v>145000</v>
      </c>
    </row>
    <row r="31" spans="1:11" ht="20.100000000000001" customHeight="1" x14ac:dyDescent="0.25">
      <c r="A31" s="108"/>
      <c r="B31" s="10"/>
      <c r="C31" s="16" t="s">
        <v>18</v>
      </c>
      <c r="D31" s="153"/>
      <c r="E31" s="153"/>
      <c r="F31" s="153"/>
      <c r="G31" s="153"/>
      <c r="H31" s="153"/>
      <c r="I31" s="153"/>
      <c r="J31" s="153"/>
      <c r="K31" s="155">
        <v>52000</v>
      </c>
    </row>
    <row r="32" spans="1:11" ht="20.100000000000001" customHeight="1" x14ac:dyDescent="0.25">
      <c r="A32" s="108"/>
      <c r="B32" s="10"/>
      <c r="C32" s="16" t="s">
        <v>83</v>
      </c>
      <c r="D32" s="153"/>
      <c r="E32" s="153"/>
      <c r="F32" s="153"/>
      <c r="G32" s="153"/>
      <c r="H32" s="153"/>
      <c r="I32" s="153"/>
      <c r="J32" s="153"/>
      <c r="K32" s="155">
        <v>5000</v>
      </c>
    </row>
    <row r="33" spans="1:11" ht="18.75" customHeight="1" x14ac:dyDescent="0.25">
      <c r="A33" s="108"/>
      <c r="B33" s="10"/>
      <c r="C33" s="17" t="s">
        <v>19</v>
      </c>
      <c r="D33" s="156"/>
      <c r="E33" s="156"/>
      <c r="F33" s="156"/>
      <c r="G33" s="156"/>
      <c r="H33" s="156"/>
      <c r="I33" s="156"/>
      <c r="J33" s="156"/>
      <c r="K33" s="157">
        <v>10000</v>
      </c>
    </row>
    <row r="34" spans="1:11" ht="19.5" hidden="1" customHeight="1" x14ac:dyDescent="0.25">
      <c r="A34" s="108"/>
      <c r="B34" s="10"/>
      <c r="C34" s="18" t="s">
        <v>61</v>
      </c>
      <c r="D34" s="158"/>
      <c r="E34" s="158"/>
      <c r="F34" s="158"/>
      <c r="G34" s="158"/>
      <c r="H34" s="158"/>
      <c r="I34" s="158"/>
      <c r="J34" s="158"/>
      <c r="K34" s="159"/>
    </row>
    <row r="35" spans="1:11" ht="20.100000000000001" customHeight="1" x14ac:dyDescent="0.25">
      <c r="A35" s="108"/>
      <c r="B35" s="10"/>
      <c r="C35" s="17" t="s">
        <v>61</v>
      </c>
      <c r="D35" s="156"/>
      <c r="E35" s="156"/>
      <c r="F35" s="156"/>
      <c r="G35" s="156"/>
      <c r="H35" s="156"/>
      <c r="I35" s="156"/>
      <c r="J35" s="156"/>
      <c r="K35" s="157"/>
    </row>
    <row r="36" spans="1:11" ht="20.100000000000001" customHeight="1" x14ac:dyDescent="0.25">
      <c r="A36" s="108"/>
      <c r="B36" s="10"/>
      <c r="C36" s="18" t="s">
        <v>22</v>
      </c>
      <c r="D36" s="158"/>
      <c r="E36" s="158">
        <v>95360.26</v>
      </c>
      <c r="F36" s="158">
        <v>95360.26</v>
      </c>
      <c r="G36" s="158">
        <v>95360.26</v>
      </c>
      <c r="H36" s="158"/>
      <c r="I36" s="158"/>
      <c r="J36" s="158"/>
      <c r="K36" s="160"/>
    </row>
    <row r="37" spans="1:11" ht="15.75" customHeight="1" x14ac:dyDescent="0.25">
      <c r="A37" s="108"/>
      <c r="B37" s="10"/>
      <c r="C37" s="80" t="s">
        <v>25</v>
      </c>
      <c r="D37" s="158"/>
      <c r="E37" s="158">
        <v>16214.13</v>
      </c>
      <c r="F37" s="158">
        <v>16214.13</v>
      </c>
      <c r="G37" s="158"/>
      <c r="H37" s="158">
        <v>16214.13</v>
      </c>
      <c r="I37" s="158"/>
      <c r="J37" s="158"/>
      <c r="K37" s="160"/>
    </row>
    <row r="38" spans="1:11" ht="0.75" hidden="1" customHeight="1" x14ac:dyDescent="0.25">
      <c r="A38" s="108"/>
      <c r="B38" s="10"/>
      <c r="C38" s="42" t="s">
        <v>29</v>
      </c>
      <c r="D38" s="161"/>
      <c r="E38" s="158"/>
      <c r="F38" s="158"/>
      <c r="G38" s="158"/>
      <c r="H38" s="158"/>
      <c r="I38" s="158"/>
      <c r="J38" s="158"/>
      <c r="K38" s="160"/>
    </row>
    <row r="39" spans="1:11" ht="19.5" hidden="1" customHeight="1" x14ac:dyDescent="0.25">
      <c r="A39" s="108"/>
      <c r="B39" s="10"/>
      <c r="C39" s="18" t="s">
        <v>27</v>
      </c>
      <c r="D39" s="158"/>
      <c r="E39" s="158"/>
      <c r="F39" s="158"/>
      <c r="G39" s="158"/>
      <c r="H39" s="158"/>
      <c r="I39" s="158"/>
      <c r="J39" s="158"/>
      <c r="K39" s="160"/>
    </row>
    <row r="40" spans="1:11" ht="19.5" hidden="1" customHeight="1" x14ac:dyDescent="0.25">
      <c r="A40" s="108"/>
      <c r="B40" s="10"/>
      <c r="C40" s="18" t="s">
        <v>28</v>
      </c>
      <c r="D40" s="158"/>
      <c r="E40" s="158"/>
      <c r="F40" s="158"/>
      <c r="G40" s="158"/>
      <c r="H40" s="158"/>
      <c r="I40" s="158"/>
      <c r="J40" s="158"/>
      <c r="K40" s="160"/>
    </row>
    <row r="41" spans="1:11" ht="20.100000000000001" customHeight="1" x14ac:dyDescent="0.25">
      <c r="A41" s="108"/>
      <c r="B41" s="10"/>
      <c r="C41" s="18" t="s">
        <v>14</v>
      </c>
      <c r="D41" s="158"/>
      <c r="E41" s="158">
        <v>25990</v>
      </c>
      <c r="F41" s="158">
        <v>25990</v>
      </c>
      <c r="G41" s="158"/>
      <c r="H41" s="158"/>
      <c r="I41" s="158"/>
      <c r="J41" s="158"/>
      <c r="K41" s="162"/>
    </row>
    <row r="42" spans="1:11" ht="20.100000000000001" customHeight="1" x14ac:dyDescent="0.25">
      <c r="A42" s="108"/>
      <c r="B42" s="10"/>
      <c r="C42" s="18" t="s">
        <v>32</v>
      </c>
      <c r="D42" s="158"/>
      <c r="E42" s="158">
        <v>700</v>
      </c>
      <c r="F42" s="158">
        <v>700</v>
      </c>
      <c r="G42" s="158"/>
      <c r="H42" s="158"/>
      <c r="I42" s="158"/>
      <c r="J42" s="158"/>
      <c r="K42" s="162"/>
    </row>
    <row r="43" spans="1:11" ht="20.100000000000001" customHeight="1" x14ac:dyDescent="0.25">
      <c r="A43" s="108"/>
      <c r="B43" s="10"/>
      <c r="C43" s="18" t="s">
        <v>59</v>
      </c>
      <c r="D43" s="158"/>
      <c r="E43" s="158">
        <v>12710</v>
      </c>
      <c r="F43" s="158">
        <v>12710</v>
      </c>
      <c r="G43" s="158"/>
      <c r="H43" s="158"/>
      <c r="I43" s="158"/>
      <c r="J43" s="158"/>
      <c r="K43" s="162"/>
    </row>
    <row r="44" spans="1:11" ht="20.100000000000001" customHeight="1" x14ac:dyDescent="0.25">
      <c r="A44" s="108"/>
      <c r="B44" s="10"/>
      <c r="C44" s="18" t="s">
        <v>75</v>
      </c>
      <c r="D44" s="158"/>
      <c r="E44" s="158">
        <v>1100</v>
      </c>
      <c r="F44" s="158">
        <v>1100</v>
      </c>
      <c r="G44" s="158"/>
      <c r="H44" s="158"/>
      <c r="I44" s="158"/>
      <c r="J44" s="158"/>
      <c r="K44" s="162"/>
    </row>
    <row r="45" spans="1:11" ht="20.100000000000001" customHeight="1" thickBot="1" x14ac:dyDescent="0.3">
      <c r="A45" s="108"/>
      <c r="B45" s="10"/>
      <c r="C45" s="18" t="s">
        <v>34</v>
      </c>
      <c r="D45" s="158"/>
      <c r="E45" s="158">
        <v>3000</v>
      </c>
      <c r="F45" s="158">
        <v>3000</v>
      </c>
      <c r="G45" s="158"/>
      <c r="H45" s="158"/>
      <c r="I45" s="158"/>
      <c r="J45" s="158"/>
      <c r="K45" s="162"/>
    </row>
    <row r="46" spans="1:11" ht="20.100000000000001" customHeight="1" thickBot="1" x14ac:dyDescent="0.3">
      <c r="A46" s="94" t="s">
        <v>20</v>
      </c>
      <c r="B46" s="95"/>
      <c r="C46" s="100"/>
      <c r="D46" s="148">
        <f>SUM(D51+D58+D47)</f>
        <v>961317</v>
      </c>
      <c r="E46" s="148">
        <f t="shared" ref="E46:K46" si="6">SUM(E51+E58+E47)</f>
        <v>961317</v>
      </c>
      <c r="F46" s="148">
        <f t="shared" si="6"/>
        <v>961317</v>
      </c>
      <c r="G46" s="148">
        <f t="shared" si="6"/>
        <v>614030</v>
      </c>
      <c r="H46" s="148">
        <f t="shared" si="6"/>
        <v>127684</v>
      </c>
      <c r="I46" s="148">
        <f t="shared" si="6"/>
        <v>1500</v>
      </c>
      <c r="J46" s="148">
        <f t="shared" si="6"/>
        <v>0</v>
      </c>
      <c r="K46" s="150">
        <f t="shared" si="6"/>
        <v>0</v>
      </c>
    </row>
    <row r="47" spans="1:11" ht="20.100000000000001" customHeight="1" x14ac:dyDescent="0.25">
      <c r="A47" s="110"/>
      <c r="B47" s="101" t="s">
        <v>88</v>
      </c>
      <c r="C47" s="102"/>
      <c r="D47" s="179">
        <f>SUM(D48)</f>
        <v>2291</v>
      </c>
      <c r="E47" s="179">
        <f>SUM(E49:E50)</f>
        <v>2291</v>
      </c>
      <c r="F47" s="179">
        <f t="shared" ref="F47:K47" si="7">SUM(F49:F50)</f>
        <v>2291</v>
      </c>
      <c r="G47" s="179">
        <f t="shared" si="7"/>
        <v>1955</v>
      </c>
      <c r="H47" s="179">
        <f t="shared" si="7"/>
        <v>336</v>
      </c>
      <c r="I47" s="179">
        <f t="shared" si="7"/>
        <v>0</v>
      </c>
      <c r="J47" s="179">
        <f t="shared" si="7"/>
        <v>0</v>
      </c>
      <c r="K47" s="180">
        <f t="shared" si="7"/>
        <v>0</v>
      </c>
    </row>
    <row r="48" spans="1:11" ht="20.100000000000001" customHeight="1" x14ac:dyDescent="0.25">
      <c r="A48" s="111"/>
      <c r="B48" s="72"/>
      <c r="C48" s="73" t="s">
        <v>13</v>
      </c>
      <c r="D48" s="181">
        <v>2291</v>
      </c>
      <c r="E48" s="182"/>
      <c r="F48" s="183"/>
      <c r="G48" s="182"/>
      <c r="H48" s="182"/>
      <c r="I48" s="183"/>
      <c r="J48" s="182"/>
      <c r="K48" s="184"/>
    </row>
    <row r="49" spans="1:15" ht="20.100000000000001" customHeight="1" x14ac:dyDescent="0.25">
      <c r="A49" s="111"/>
      <c r="B49" s="72"/>
      <c r="C49" s="81" t="s">
        <v>22</v>
      </c>
      <c r="D49" s="185"/>
      <c r="E49" s="186">
        <v>1955</v>
      </c>
      <c r="F49" s="186">
        <v>1955</v>
      </c>
      <c r="G49" s="186">
        <v>1955</v>
      </c>
      <c r="H49" s="186"/>
      <c r="I49" s="185"/>
      <c r="J49" s="185"/>
      <c r="K49" s="187"/>
    </row>
    <row r="50" spans="1:15" ht="20.100000000000001" customHeight="1" x14ac:dyDescent="0.25">
      <c r="A50" s="111"/>
      <c r="B50" s="72"/>
      <c r="C50" s="73" t="s">
        <v>25</v>
      </c>
      <c r="D50" s="188"/>
      <c r="E50" s="189">
        <v>336</v>
      </c>
      <c r="F50" s="189">
        <v>336</v>
      </c>
      <c r="G50" s="189"/>
      <c r="H50" s="189">
        <v>336</v>
      </c>
      <c r="I50" s="188"/>
      <c r="J50" s="188"/>
      <c r="K50" s="190"/>
    </row>
    <row r="51" spans="1:15" ht="20.100000000000001" customHeight="1" x14ac:dyDescent="0.25">
      <c r="A51" s="107"/>
      <c r="B51" s="50" t="s">
        <v>62</v>
      </c>
      <c r="C51" s="51"/>
      <c r="D51" s="191">
        <f>SUM(D52)</f>
        <v>215388</v>
      </c>
      <c r="E51" s="191">
        <f t="shared" ref="E51:K51" si="8">SUM(E53:E57)</f>
        <v>215388</v>
      </c>
      <c r="F51" s="191">
        <f t="shared" si="8"/>
        <v>215388</v>
      </c>
      <c r="G51" s="191">
        <f t="shared" si="8"/>
        <v>106786</v>
      </c>
      <c r="H51" s="191">
        <f t="shared" si="8"/>
        <v>22602</v>
      </c>
      <c r="I51" s="191">
        <f t="shared" si="8"/>
        <v>0</v>
      </c>
      <c r="J51" s="191">
        <f t="shared" si="8"/>
        <v>0</v>
      </c>
      <c r="K51" s="192">
        <f t="shared" si="8"/>
        <v>0</v>
      </c>
    </row>
    <row r="52" spans="1:15" ht="20.100000000000001" customHeight="1" x14ac:dyDescent="0.25">
      <c r="A52" s="108"/>
      <c r="B52" s="10"/>
      <c r="C52" s="16" t="s">
        <v>13</v>
      </c>
      <c r="D52" s="153">
        <v>215388</v>
      </c>
      <c r="E52" s="153"/>
      <c r="F52" s="153"/>
      <c r="G52" s="153"/>
      <c r="H52" s="153"/>
      <c r="I52" s="153"/>
      <c r="J52" s="193"/>
      <c r="K52" s="194"/>
    </row>
    <row r="53" spans="1:15" ht="20.100000000000001" customHeight="1" x14ac:dyDescent="0.25">
      <c r="A53" s="108"/>
      <c r="B53" s="10"/>
      <c r="C53" s="17" t="s">
        <v>22</v>
      </c>
      <c r="D53" s="156"/>
      <c r="E53" s="195">
        <v>106786</v>
      </c>
      <c r="F53" s="195">
        <v>106786</v>
      </c>
      <c r="G53" s="195">
        <v>106786</v>
      </c>
      <c r="H53" s="195"/>
      <c r="I53" s="156"/>
      <c r="J53" s="196"/>
      <c r="K53" s="197"/>
    </row>
    <row r="54" spans="1:15" ht="20.100000000000001" customHeight="1" x14ac:dyDescent="0.25">
      <c r="A54" s="108"/>
      <c r="B54" s="10"/>
      <c r="C54" s="17" t="s">
        <v>25</v>
      </c>
      <c r="D54" s="156"/>
      <c r="E54" s="195">
        <v>18356</v>
      </c>
      <c r="F54" s="195">
        <v>18356</v>
      </c>
      <c r="G54" s="195"/>
      <c r="H54" s="195">
        <v>18356</v>
      </c>
      <c r="I54" s="156"/>
      <c r="J54" s="196"/>
      <c r="K54" s="197"/>
    </row>
    <row r="55" spans="1:15" ht="20.100000000000001" customHeight="1" x14ac:dyDescent="0.25">
      <c r="A55" s="108"/>
      <c r="B55" s="10"/>
      <c r="C55" s="17" t="s">
        <v>26</v>
      </c>
      <c r="D55" s="156"/>
      <c r="E55" s="195">
        <v>2616</v>
      </c>
      <c r="F55" s="195">
        <v>2616</v>
      </c>
      <c r="G55" s="195"/>
      <c r="H55" s="195">
        <v>2616</v>
      </c>
      <c r="I55" s="156"/>
      <c r="J55" s="196"/>
      <c r="K55" s="197"/>
    </row>
    <row r="56" spans="1:15" ht="20.100000000000001" customHeight="1" x14ac:dyDescent="0.25">
      <c r="A56" s="108"/>
      <c r="B56" s="10"/>
      <c r="C56" s="17" t="s">
        <v>14</v>
      </c>
      <c r="D56" s="156"/>
      <c r="E56" s="156">
        <v>86000</v>
      </c>
      <c r="F56" s="156">
        <v>86000</v>
      </c>
      <c r="G56" s="156"/>
      <c r="H56" s="156"/>
      <c r="I56" s="156"/>
      <c r="J56" s="196"/>
      <c r="K56" s="197"/>
    </row>
    <row r="57" spans="1:15" ht="19.5" customHeight="1" x14ac:dyDescent="0.25">
      <c r="A57" s="108"/>
      <c r="B57" s="10"/>
      <c r="C57" s="42" t="s">
        <v>84</v>
      </c>
      <c r="D57" s="198"/>
      <c r="E57" s="198">
        <v>1630</v>
      </c>
      <c r="F57" s="198">
        <v>1630</v>
      </c>
      <c r="G57" s="198"/>
      <c r="H57" s="198">
        <v>1630</v>
      </c>
      <c r="I57" s="198"/>
      <c r="J57" s="199"/>
      <c r="K57" s="200"/>
    </row>
    <row r="58" spans="1:15" ht="20.100000000000001" customHeight="1" x14ac:dyDescent="0.25">
      <c r="A58" s="108"/>
      <c r="B58" s="14" t="s">
        <v>21</v>
      </c>
      <c r="C58" s="15"/>
      <c r="D58" s="201">
        <f>SUM(D59:D59)</f>
        <v>743638</v>
      </c>
      <c r="E58" s="201">
        <f>SUM(E59:E80)</f>
        <v>743638</v>
      </c>
      <c r="F58" s="201">
        <f t="shared" ref="F58:K58" si="9">SUM(F59:F80)</f>
        <v>743638</v>
      </c>
      <c r="G58" s="201">
        <f t="shared" si="9"/>
        <v>505289</v>
      </c>
      <c r="H58" s="201">
        <f t="shared" si="9"/>
        <v>104746</v>
      </c>
      <c r="I58" s="201">
        <f t="shared" si="9"/>
        <v>1500</v>
      </c>
      <c r="J58" s="201">
        <f t="shared" si="9"/>
        <v>0</v>
      </c>
      <c r="K58" s="202">
        <f t="shared" si="9"/>
        <v>0</v>
      </c>
      <c r="L58" s="272"/>
    </row>
    <row r="59" spans="1:15" ht="20.100000000000001" customHeight="1" x14ac:dyDescent="0.25">
      <c r="A59" s="108"/>
      <c r="B59" s="10"/>
      <c r="C59" s="11" t="s">
        <v>13</v>
      </c>
      <c r="D59" s="203">
        <v>743638</v>
      </c>
      <c r="E59" s="204"/>
      <c r="F59" s="204"/>
      <c r="G59" s="204"/>
      <c r="H59" s="204"/>
      <c r="I59" s="204"/>
      <c r="J59" s="205"/>
      <c r="K59" s="206"/>
      <c r="L59" s="272"/>
    </row>
    <row r="60" spans="1:15" ht="20.100000000000001" customHeight="1" x14ac:dyDescent="0.25">
      <c r="A60" s="108"/>
      <c r="B60" s="10"/>
      <c r="C60" s="17" t="s">
        <v>58</v>
      </c>
      <c r="D60" s="156"/>
      <c r="E60" s="39">
        <v>68820</v>
      </c>
      <c r="F60" s="39">
        <v>68820</v>
      </c>
      <c r="G60" s="39"/>
      <c r="H60" s="39"/>
      <c r="I60" s="39">
        <v>1500</v>
      </c>
      <c r="J60" s="196"/>
      <c r="K60" s="197"/>
      <c r="L60" s="272"/>
      <c r="O60" s="39"/>
    </row>
    <row r="61" spans="1:15" ht="20.100000000000001" customHeight="1" x14ac:dyDescent="0.25">
      <c r="A61" s="108"/>
      <c r="B61" s="10"/>
      <c r="C61" s="20" t="s">
        <v>22</v>
      </c>
      <c r="D61" s="156"/>
      <c r="E61" s="39">
        <v>111000</v>
      </c>
      <c r="F61" s="39">
        <v>111000</v>
      </c>
      <c r="G61" s="39">
        <v>111000</v>
      </c>
      <c r="H61" s="39"/>
      <c r="I61" s="39"/>
      <c r="J61" s="196"/>
      <c r="K61" s="197"/>
      <c r="L61" s="272"/>
      <c r="O61" s="39"/>
    </row>
    <row r="62" spans="1:15" ht="20.100000000000001" customHeight="1" x14ac:dyDescent="0.25">
      <c r="A62" s="108"/>
      <c r="B62" s="10"/>
      <c r="C62" s="17" t="s">
        <v>23</v>
      </c>
      <c r="D62" s="156"/>
      <c r="E62" s="39">
        <v>357000</v>
      </c>
      <c r="F62" s="39">
        <v>357000</v>
      </c>
      <c r="G62" s="39">
        <v>357000</v>
      </c>
      <c r="H62" s="39"/>
      <c r="I62" s="39"/>
      <c r="J62" s="196"/>
      <c r="K62" s="197"/>
      <c r="L62" s="272"/>
      <c r="O62" s="39"/>
    </row>
    <row r="63" spans="1:15" ht="20.100000000000001" customHeight="1" x14ac:dyDescent="0.25">
      <c r="A63" s="108"/>
      <c r="B63" s="10"/>
      <c r="C63" s="20" t="s">
        <v>24</v>
      </c>
      <c r="D63" s="156"/>
      <c r="E63" s="39">
        <v>25289</v>
      </c>
      <c r="F63" s="39">
        <v>25289</v>
      </c>
      <c r="G63" s="39">
        <v>25289</v>
      </c>
      <c r="H63" s="39"/>
      <c r="I63" s="39"/>
      <c r="J63" s="196"/>
      <c r="K63" s="197"/>
      <c r="L63" s="272"/>
    </row>
    <row r="64" spans="1:15" ht="20.100000000000001" customHeight="1" x14ac:dyDescent="0.25">
      <c r="A64" s="108"/>
      <c r="B64" s="10"/>
      <c r="C64" s="20" t="s">
        <v>25</v>
      </c>
      <c r="D64" s="156"/>
      <c r="E64" s="39">
        <v>88296</v>
      </c>
      <c r="F64" s="39">
        <v>88296</v>
      </c>
      <c r="G64" s="39"/>
      <c r="H64" s="39">
        <v>88296</v>
      </c>
      <c r="I64" s="39"/>
      <c r="J64" s="196"/>
      <c r="K64" s="197"/>
    </row>
    <row r="65" spans="1:12" ht="18.75" customHeight="1" x14ac:dyDescent="0.25">
      <c r="A65" s="108"/>
      <c r="B65" s="10"/>
      <c r="C65" s="20" t="s">
        <v>26</v>
      </c>
      <c r="D65" s="207"/>
      <c r="E65" s="208">
        <v>11450</v>
      </c>
      <c r="F65" s="208">
        <v>11450</v>
      </c>
      <c r="G65" s="208"/>
      <c r="H65" s="208">
        <v>11450</v>
      </c>
      <c r="I65" s="208"/>
      <c r="J65" s="209"/>
      <c r="K65" s="197"/>
    </row>
    <row r="66" spans="1:12" ht="19.5" hidden="1" customHeight="1" x14ac:dyDescent="0.25">
      <c r="A66" s="108"/>
      <c r="B66" s="10"/>
      <c r="C66" s="20" t="s">
        <v>37</v>
      </c>
      <c r="D66" s="207"/>
      <c r="E66" s="208"/>
      <c r="F66" s="208"/>
      <c r="G66" s="208"/>
      <c r="H66" s="208"/>
      <c r="I66" s="208"/>
      <c r="J66" s="209"/>
      <c r="K66" s="197"/>
    </row>
    <row r="67" spans="1:12" ht="20.100000000000001" customHeight="1" x14ac:dyDescent="0.25">
      <c r="A67" s="108"/>
      <c r="B67" s="10"/>
      <c r="C67" s="20" t="s">
        <v>37</v>
      </c>
      <c r="D67" s="207"/>
      <c r="E67" s="208">
        <v>12000</v>
      </c>
      <c r="F67" s="208">
        <v>12000</v>
      </c>
      <c r="G67" s="208">
        <v>12000</v>
      </c>
      <c r="H67" s="208"/>
      <c r="I67" s="208"/>
      <c r="J67" s="209"/>
      <c r="K67" s="197"/>
    </row>
    <row r="68" spans="1:12" ht="20.100000000000001" customHeight="1" x14ac:dyDescent="0.25">
      <c r="A68" s="108"/>
      <c r="B68" s="10"/>
      <c r="C68" s="20" t="s">
        <v>27</v>
      </c>
      <c r="D68" s="156"/>
      <c r="E68" s="39">
        <v>15880</v>
      </c>
      <c r="F68" s="39">
        <v>15880</v>
      </c>
      <c r="G68" s="39"/>
      <c r="H68" s="39"/>
      <c r="I68" s="39"/>
      <c r="J68" s="196"/>
      <c r="K68" s="197"/>
    </row>
    <row r="69" spans="1:12" ht="20.100000000000001" customHeight="1" x14ac:dyDescent="0.25">
      <c r="A69" s="108"/>
      <c r="B69" s="10"/>
      <c r="C69" s="20" t="s">
        <v>28</v>
      </c>
      <c r="D69" s="156"/>
      <c r="E69" s="39">
        <v>6500</v>
      </c>
      <c r="F69" s="39">
        <v>6500</v>
      </c>
      <c r="G69" s="39"/>
      <c r="H69" s="39"/>
      <c r="I69" s="39"/>
      <c r="J69" s="196"/>
      <c r="K69" s="197"/>
    </row>
    <row r="70" spans="1:12" ht="20.100000000000001" customHeight="1" x14ac:dyDescent="0.25">
      <c r="A70" s="108"/>
      <c r="B70" s="10"/>
      <c r="C70" s="20" t="s">
        <v>29</v>
      </c>
      <c r="D70" s="156"/>
      <c r="E70" s="39">
        <v>2000</v>
      </c>
      <c r="F70" s="39">
        <v>2000</v>
      </c>
      <c r="G70" s="39"/>
      <c r="H70" s="39"/>
      <c r="I70" s="39"/>
      <c r="J70" s="196"/>
      <c r="K70" s="197"/>
    </row>
    <row r="71" spans="1:12" ht="19.5" hidden="1" customHeight="1" x14ac:dyDescent="0.25">
      <c r="A71" s="108"/>
      <c r="B71" s="10"/>
      <c r="C71" s="20" t="s">
        <v>30</v>
      </c>
      <c r="D71" s="156"/>
      <c r="E71" s="39"/>
      <c r="F71" s="39"/>
      <c r="G71" s="39"/>
      <c r="H71" s="39"/>
      <c r="I71" s="39"/>
      <c r="J71" s="196"/>
      <c r="K71" s="197"/>
    </row>
    <row r="72" spans="1:12" ht="20.100000000000001" customHeight="1" x14ac:dyDescent="0.25">
      <c r="A72" s="107"/>
      <c r="B72" s="77"/>
      <c r="C72" s="75" t="s">
        <v>30</v>
      </c>
      <c r="D72" s="156"/>
      <c r="E72" s="39">
        <v>1500</v>
      </c>
      <c r="F72" s="39">
        <v>1500</v>
      </c>
      <c r="G72" s="39"/>
      <c r="H72" s="39"/>
      <c r="I72" s="39"/>
      <c r="J72" s="196"/>
      <c r="K72" s="197"/>
    </row>
    <row r="73" spans="1:12" ht="20.100000000000001" customHeight="1" x14ac:dyDescent="0.25">
      <c r="A73" s="107"/>
      <c r="B73" s="77"/>
      <c r="C73" s="75" t="s">
        <v>14</v>
      </c>
      <c r="D73" s="156"/>
      <c r="E73" s="39">
        <v>20000</v>
      </c>
      <c r="F73" s="39">
        <v>20000</v>
      </c>
      <c r="G73" s="39"/>
      <c r="H73" s="39"/>
      <c r="I73" s="39"/>
      <c r="J73" s="196"/>
      <c r="K73" s="197"/>
    </row>
    <row r="74" spans="1:12" ht="19.5" customHeight="1" x14ac:dyDescent="0.25">
      <c r="A74" s="107"/>
      <c r="B74" s="77"/>
      <c r="C74" s="76" t="s">
        <v>46</v>
      </c>
      <c r="D74" s="156"/>
      <c r="E74" s="39">
        <v>1600</v>
      </c>
      <c r="F74" s="39">
        <v>1600</v>
      </c>
      <c r="G74" s="39"/>
      <c r="H74" s="39"/>
      <c r="I74" s="39"/>
      <c r="J74" s="196"/>
      <c r="K74" s="197"/>
    </row>
    <row r="75" spans="1:12" ht="19.5" hidden="1" customHeight="1" x14ac:dyDescent="0.25">
      <c r="A75" s="107"/>
      <c r="B75" s="77"/>
      <c r="C75" s="75" t="s">
        <v>31</v>
      </c>
      <c r="D75" s="156"/>
      <c r="E75" s="39">
        <v>0</v>
      </c>
      <c r="F75" s="39">
        <v>0</v>
      </c>
      <c r="G75" s="39"/>
      <c r="H75" s="39"/>
      <c r="I75" s="39"/>
      <c r="J75" s="196"/>
      <c r="K75" s="197"/>
      <c r="L75" s="273"/>
    </row>
    <row r="76" spans="1:12" ht="20.100000000000001" customHeight="1" x14ac:dyDescent="0.25">
      <c r="A76" s="107"/>
      <c r="B76" s="77"/>
      <c r="C76" s="75" t="s">
        <v>32</v>
      </c>
      <c r="D76" s="156"/>
      <c r="E76" s="39">
        <v>2500</v>
      </c>
      <c r="F76" s="39">
        <v>2500</v>
      </c>
      <c r="G76" s="39"/>
      <c r="H76" s="39"/>
      <c r="I76" s="39"/>
      <c r="J76" s="196"/>
      <c r="K76" s="197"/>
    </row>
    <row r="77" spans="1:12" ht="20.100000000000001" customHeight="1" x14ac:dyDescent="0.25">
      <c r="A77" s="107"/>
      <c r="B77" s="77"/>
      <c r="C77" s="82" t="s">
        <v>33</v>
      </c>
      <c r="D77" s="174"/>
      <c r="E77" s="210">
        <v>12803</v>
      </c>
      <c r="F77" s="210">
        <v>12803</v>
      </c>
      <c r="G77" s="211"/>
      <c r="H77" s="211"/>
      <c r="I77" s="210"/>
      <c r="J77" s="212"/>
      <c r="K77" s="213"/>
    </row>
    <row r="78" spans="1:12" ht="20.100000000000001" customHeight="1" x14ac:dyDescent="0.25">
      <c r="A78" s="107"/>
      <c r="B78" s="77"/>
      <c r="C78" s="83" t="s">
        <v>48</v>
      </c>
      <c r="D78" s="214"/>
      <c r="E78" s="172">
        <v>1000</v>
      </c>
      <c r="F78" s="172">
        <v>1000</v>
      </c>
      <c r="G78" s="215"/>
      <c r="H78" s="216"/>
      <c r="I78" s="172"/>
      <c r="J78" s="217"/>
      <c r="K78" s="218"/>
    </row>
    <row r="79" spans="1:12" ht="20.100000000000001" customHeight="1" x14ac:dyDescent="0.25">
      <c r="A79" s="108"/>
      <c r="B79" s="10"/>
      <c r="C79" s="74" t="s">
        <v>72</v>
      </c>
      <c r="D79" s="214"/>
      <c r="E79" s="216">
        <v>1000</v>
      </c>
      <c r="F79" s="215">
        <v>1000</v>
      </c>
      <c r="G79" s="172"/>
      <c r="H79" s="216"/>
      <c r="I79" s="216"/>
      <c r="J79" s="214"/>
      <c r="K79" s="218"/>
    </row>
    <row r="80" spans="1:12" ht="20.100000000000001" customHeight="1" thickBot="1" x14ac:dyDescent="0.3">
      <c r="A80" s="108"/>
      <c r="B80" s="10"/>
      <c r="C80" s="74" t="s">
        <v>84</v>
      </c>
      <c r="D80" s="177"/>
      <c r="E80" s="216">
        <v>5000</v>
      </c>
      <c r="F80" s="172">
        <v>5000</v>
      </c>
      <c r="G80" s="216"/>
      <c r="H80" s="216">
        <v>5000</v>
      </c>
      <c r="I80" s="216"/>
      <c r="J80" s="177"/>
      <c r="K80" s="219"/>
    </row>
    <row r="81" spans="1:11" ht="20.100000000000001" customHeight="1" thickBot="1" x14ac:dyDescent="0.3">
      <c r="A81" s="94" t="s">
        <v>35</v>
      </c>
      <c r="B81" s="95"/>
      <c r="C81" s="100"/>
      <c r="D81" s="148">
        <f>SUM(D82)</f>
        <v>684</v>
      </c>
      <c r="E81" s="148">
        <f t="shared" ref="E81:K81" si="10">SUM(E82)</f>
        <v>684</v>
      </c>
      <c r="F81" s="149">
        <f t="shared" si="10"/>
        <v>684</v>
      </c>
      <c r="G81" s="149">
        <f t="shared" si="10"/>
        <v>684</v>
      </c>
      <c r="H81" s="149">
        <f t="shared" si="10"/>
        <v>0</v>
      </c>
      <c r="I81" s="149">
        <f t="shared" si="10"/>
        <v>0</v>
      </c>
      <c r="J81" s="149">
        <f t="shared" si="10"/>
        <v>0</v>
      </c>
      <c r="K81" s="150">
        <f t="shared" si="10"/>
        <v>0</v>
      </c>
    </row>
    <row r="82" spans="1:11" ht="20.100000000000001" customHeight="1" x14ac:dyDescent="0.25">
      <c r="A82" s="108"/>
      <c r="B82" s="8" t="s">
        <v>36</v>
      </c>
      <c r="C82" s="9"/>
      <c r="D82" s="220">
        <f>SUM(D83)</f>
        <v>684</v>
      </c>
      <c r="E82" s="220">
        <f>SUM(E83:E84)</f>
        <v>684</v>
      </c>
      <c r="F82" s="220">
        <f t="shared" ref="F82:K82" si="11">SUM(F83:F84)</f>
        <v>684</v>
      </c>
      <c r="G82" s="220">
        <f t="shared" si="11"/>
        <v>684</v>
      </c>
      <c r="H82" s="220">
        <f t="shared" si="11"/>
        <v>0</v>
      </c>
      <c r="I82" s="220">
        <f t="shared" si="11"/>
        <v>0</v>
      </c>
      <c r="J82" s="220">
        <f t="shared" si="11"/>
        <v>0</v>
      </c>
      <c r="K82" s="221">
        <f t="shared" si="11"/>
        <v>0</v>
      </c>
    </row>
    <row r="83" spans="1:11" ht="20.100000000000001" customHeight="1" x14ac:dyDescent="0.25">
      <c r="A83" s="108"/>
      <c r="B83" s="10"/>
      <c r="C83" s="16" t="s">
        <v>13</v>
      </c>
      <c r="D83" s="153">
        <v>684</v>
      </c>
      <c r="E83" s="153"/>
      <c r="F83" s="153"/>
      <c r="G83" s="153"/>
      <c r="H83" s="153"/>
      <c r="I83" s="153"/>
      <c r="J83" s="193"/>
      <c r="K83" s="154"/>
    </row>
    <row r="84" spans="1:11" ht="20.100000000000001" customHeight="1" thickBot="1" x14ac:dyDescent="0.3">
      <c r="A84" s="108"/>
      <c r="B84" s="10"/>
      <c r="C84" s="17" t="s">
        <v>22</v>
      </c>
      <c r="D84" s="156"/>
      <c r="E84" s="222">
        <v>684</v>
      </c>
      <c r="F84" s="222">
        <v>684</v>
      </c>
      <c r="G84" s="222">
        <v>684</v>
      </c>
      <c r="H84" s="222"/>
      <c r="I84" s="156"/>
      <c r="J84" s="196"/>
      <c r="K84" s="223"/>
    </row>
    <row r="85" spans="1:11" ht="20.100000000000001" customHeight="1" thickBot="1" x14ac:dyDescent="0.3">
      <c r="A85" s="94" t="s">
        <v>93</v>
      </c>
      <c r="B85" s="95"/>
      <c r="C85" s="100"/>
      <c r="D85" s="148">
        <f>SUM(D86)</f>
        <v>49140</v>
      </c>
      <c r="E85" s="148">
        <f t="shared" ref="E85:K85" si="12">SUM(E86)</f>
        <v>49140</v>
      </c>
      <c r="F85" s="149">
        <f t="shared" si="12"/>
        <v>49140</v>
      </c>
      <c r="G85" s="149">
        <f t="shared" si="12"/>
        <v>10850</v>
      </c>
      <c r="H85" s="149">
        <f t="shared" si="12"/>
        <v>2219</v>
      </c>
      <c r="I85" s="149">
        <f t="shared" si="12"/>
        <v>15900</v>
      </c>
      <c r="J85" s="149">
        <f t="shared" si="12"/>
        <v>0</v>
      </c>
      <c r="K85" s="150">
        <f t="shared" si="12"/>
        <v>0</v>
      </c>
    </row>
    <row r="86" spans="1:11" ht="20.100000000000001" customHeight="1" x14ac:dyDescent="0.25">
      <c r="A86" s="108"/>
      <c r="B86" s="8" t="s">
        <v>94</v>
      </c>
      <c r="C86" s="9"/>
      <c r="D86" s="220">
        <f>SUM(D87)</f>
        <v>49140</v>
      </c>
      <c r="E86" s="220">
        <f t="shared" ref="E86:K86" si="13">SUM(E88:E95)</f>
        <v>49140</v>
      </c>
      <c r="F86" s="220">
        <f t="shared" si="13"/>
        <v>49140</v>
      </c>
      <c r="G86" s="220">
        <f t="shared" si="13"/>
        <v>10850</v>
      </c>
      <c r="H86" s="220">
        <f t="shared" si="13"/>
        <v>2219</v>
      </c>
      <c r="I86" s="220">
        <f t="shared" si="13"/>
        <v>15900</v>
      </c>
      <c r="J86" s="220">
        <f t="shared" si="13"/>
        <v>0</v>
      </c>
      <c r="K86" s="220">
        <f t="shared" si="13"/>
        <v>0</v>
      </c>
    </row>
    <row r="87" spans="1:11" ht="20.100000000000001" customHeight="1" x14ac:dyDescent="0.25">
      <c r="A87" s="108"/>
      <c r="B87" s="10"/>
      <c r="C87" s="16" t="s">
        <v>13</v>
      </c>
      <c r="D87" s="153">
        <v>49140</v>
      </c>
      <c r="E87" s="153"/>
      <c r="F87" s="153"/>
      <c r="G87" s="153"/>
      <c r="H87" s="153"/>
      <c r="I87" s="153"/>
      <c r="J87" s="193"/>
      <c r="K87" s="154"/>
    </row>
    <row r="88" spans="1:11" ht="20.100000000000001" customHeight="1" x14ac:dyDescent="0.25">
      <c r="A88" s="108"/>
      <c r="B88" s="10"/>
      <c r="C88" s="134" t="s">
        <v>74</v>
      </c>
      <c r="D88" s="195"/>
      <c r="E88" s="195">
        <v>15900</v>
      </c>
      <c r="F88" s="195">
        <v>15900</v>
      </c>
      <c r="G88" s="195"/>
      <c r="H88" s="195"/>
      <c r="I88" s="195">
        <v>15900</v>
      </c>
      <c r="J88" s="224"/>
      <c r="K88" s="157"/>
    </row>
    <row r="89" spans="1:11" ht="20.100000000000001" customHeight="1" x14ac:dyDescent="0.25">
      <c r="A89" s="108"/>
      <c r="B89" s="10"/>
      <c r="C89" s="134" t="s">
        <v>25</v>
      </c>
      <c r="D89" s="195"/>
      <c r="E89" s="195">
        <v>1866</v>
      </c>
      <c r="F89" s="195">
        <v>1866</v>
      </c>
      <c r="G89" s="195"/>
      <c r="H89" s="195">
        <v>1866</v>
      </c>
      <c r="I89" s="195"/>
      <c r="J89" s="224"/>
      <c r="K89" s="157"/>
    </row>
    <row r="90" spans="1:11" ht="20.100000000000001" customHeight="1" x14ac:dyDescent="0.25">
      <c r="A90" s="108"/>
      <c r="B90" s="10"/>
      <c r="C90" s="134" t="s">
        <v>26</v>
      </c>
      <c r="D90" s="195"/>
      <c r="E90" s="195">
        <v>266</v>
      </c>
      <c r="F90" s="195">
        <v>266</v>
      </c>
      <c r="G90" s="195"/>
      <c r="H90" s="195">
        <v>266</v>
      </c>
      <c r="I90" s="195"/>
      <c r="J90" s="224"/>
      <c r="K90" s="157"/>
    </row>
    <row r="91" spans="1:11" ht="20.100000000000001" customHeight="1" x14ac:dyDescent="0.25">
      <c r="A91" s="108"/>
      <c r="B91" s="10"/>
      <c r="C91" s="134" t="s">
        <v>37</v>
      </c>
      <c r="D91" s="195"/>
      <c r="E91" s="195">
        <v>10850</v>
      </c>
      <c r="F91" s="195">
        <v>10850</v>
      </c>
      <c r="G91" s="195">
        <v>10850</v>
      </c>
      <c r="H91" s="195"/>
      <c r="I91" s="195"/>
      <c r="J91" s="224"/>
      <c r="K91" s="157"/>
    </row>
    <row r="92" spans="1:11" ht="20.100000000000001" customHeight="1" x14ac:dyDescent="0.25">
      <c r="A92" s="108"/>
      <c r="B92" s="10"/>
      <c r="C92" s="134" t="s">
        <v>27</v>
      </c>
      <c r="D92" s="195"/>
      <c r="E92" s="195">
        <v>2061</v>
      </c>
      <c r="F92" s="195">
        <v>2061</v>
      </c>
      <c r="G92" s="195"/>
      <c r="H92" s="195"/>
      <c r="I92" s="195"/>
      <c r="J92" s="224"/>
      <c r="K92" s="157"/>
    </row>
    <row r="93" spans="1:11" ht="20.100000000000001" customHeight="1" x14ac:dyDescent="0.25">
      <c r="A93" s="108"/>
      <c r="B93" s="10"/>
      <c r="C93" s="134" t="s">
        <v>14</v>
      </c>
      <c r="D93" s="195"/>
      <c r="E93" s="195">
        <v>18110</v>
      </c>
      <c r="F93" s="195">
        <v>18110</v>
      </c>
      <c r="G93" s="195"/>
      <c r="H93" s="195"/>
      <c r="I93" s="195"/>
      <c r="J93" s="224"/>
      <c r="K93" s="157"/>
    </row>
    <row r="94" spans="1:11" ht="19.5" hidden="1" customHeight="1" x14ac:dyDescent="0.25">
      <c r="A94" s="108"/>
      <c r="B94" s="10"/>
      <c r="C94" s="134" t="s">
        <v>31</v>
      </c>
      <c r="D94" s="195"/>
      <c r="E94" s="195">
        <v>0</v>
      </c>
      <c r="F94" s="195">
        <v>0</v>
      </c>
      <c r="G94" s="195"/>
      <c r="H94" s="195"/>
      <c r="I94" s="195"/>
      <c r="J94" s="224"/>
      <c r="K94" s="157"/>
    </row>
    <row r="95" spans="1:11" ht="20.100000000000001" customHeight="1" thickBot="1" x14ac:dyDescent="0.3">
      <c r="A95" s="108"/>
      <c r="B95" s="10"/>
      <c r="C95" s="134" t="s">
        <v>84</v>
      </c>
      <c r="D95" s="195"/>
      <c r="E95" s="195">
        <v>87</v>
      </c>
      <c r="F95" s="195">
        <v>87</v>
      </c>
      <c r="G95" s="195"/>
      <c r="H95" s="195">
        <v>87</v>
      </c>
      <c r="I95" s="195"/>
      <c r="J95" s="224"/>
      <c r="K95" s="157"/>
    </row>
    <row r="96" spans="1:11" ht="18" customHeight="1" thickBot="1" x14ac:dyDescent="0.3">
      <c r="A96" s="113" t="s">
        <v>77</v>
      </c>
      <c r="B96" s="7"/>
      <c r="C96" s="13"/>
      <c r="D96" s="135">
        <f>SUM(D97+D101)</f>
        <v>16046.81</v>
      </c>
      <c r="E96" s="135">
        <f t="shared" ref="E96:K96" si="14">SUM(E97+E101)</f>
        <v>16046.81</v>
      </c>
      <c r="F96" s="135">
        <f t="shared" si="14"/>
        <v>16046.81</v>
      </c>
      <c r="G96" s="135">
        <f t="shared" si="14"/>
        <v>7200</v>
      </c>
      <c r="H96" s="135">
        <f t="shared" si="14"/>
        <v>958.32</v>
      </c>
      <c r="I96" s="135">
        <f t="shared" si="14"/>
        <v>0</v>
      </c>
      <c r="J96" s="135">
        <f t="shared" si="14"/>
        <v>0</v>
      </c>
      <c r="K96" s="137">
        <f t="shared" si="14"/>
        <v>0</v>
      </c>
    </row>
    <row r="97" spans="1:13" ht="0.75" hidden="1" customHeight="1" x14ac:dyDescent="0.25">
      <c r="A97" s="108"/>
      <c r="B97" s="21" t="s">
        <v>89</v>
      </c>
      <c r="C97" s="22"/>
      <c r="D97" s="225">
        <f>SUM(D98:D100)</f>
        <v>0</v>
      </c>
      <c r="E97" s="225">
        <f t="shared" ref="E97:K97" si="15">SUM(E98:E100)</f>
        <v>0</v>
      </c>
      <c r="F97" s="225">
        <f t="shared" si="15"/>
        <v>0</v>
      </c>
      <c r="G97" s="225">
        <f t="shared" si="15"/>
        <v>0</v>
      </c>
      <c r="H97" s="225">
        <f t="shared" si="15"/>
        <v>0</v>
      </c>
      <c r="I97" s="225">
        <f t="shared" si="15"/>
        <v>0</v>
      </c>
      <c r="J97" s="225">
        <f t="shared" si="15"/>
        <v>0</v>
      </c>
      <c r="K97" s="226">
        <f t="shared" si="15"/>
        <v>0</v>
      </c>
    </row>
    <row r="98" spans="1:13" ht="19.5" hidden="1" customHeight="1" x14ac:dyDescent="0.25">
      <c r="A98" s="108"/>
      <c r="B98" s="10"/>
      <c r="C98" s="11" t="s">
        <v>13</v>
      </c>
      <c r="D98" s="203"/>
      <c r="E98" s="203"/>
      <c r="F98" s="203"/>
      <c r="G98" s="203"/>
      <c r="H98" s="203"/>
      <c r="I98" s="203"/>
      <c r="J98" s="205"/>
      <c r="K98" s="227"/>
    </row>
    <row r="99" spans="1:13" ht="19.5" hidden="1" customHeight="1" x14ac:dyDescent="0.25">
      <c r="A99" s="108"/>
      <c r="B99" s="10"/>
      <c r="C99" s="42" t="s">
        <v>27</v>
      </c>
      <c r="D99" s="198"/>
      <c r="E99" s="228"/>
      <c r="F99" s="228"/>
      <c r="G99" s="198"/>
      <c r="H99" s="198"/>
      <c r="I99" s="198"/>
      <c r="J99" s="199"/>
      <c r="K99" s="229"/>
    </row>
    <row r="100" spans="1:13" ht="16.5" hidden="1" customHeight="1" x14ac:dyDescent="0.25">
      <c r="A100" s="108"/>
      <c r="B100" s="10"/>
      <c r="C100" s="18" t="s">
        <v>14</v>
      </c>
      <c r="D100" s="158"/>
      <c r="E100" s="230"/>
      <c r="F100" s="230"/>
      <c r="G100" s="158"/>
      <c r="H100" s="158"/>
      <c r="I100" s="158"/>
      <c r="J100" s="212"/>
      <c r="K100" s="162"/>
      <c r="L100" s="272"/>
    </row>
    <row r="101" spans="1:13" ht="20.100000000000001" customHeight="1" x14ac:dyDescent="0.25">
      <c r="A101" s="107"/>
      <c r="B101" s="84" t="s">
        <v>90</v>
      </c>
      <c r="C101" s="85"/>
      <c r="D101" s="231">
        <f>SUM(D102:D106)</f>
        <v>16046.81</v>
      </c>
      <c r="E101" s="231">
        <f>SUM(E102:E108)</f>
        <v>16046.81</v>
      </c>
      <c r="F101" s="231">
        <f t="shared" ref="F101:K101" si="16">SUM(F102:F108)</f>
        <v>16046.81</v>
      </c>
      <c r="G101" s="231">
        <f t="shared" si="16"/>
        <v>7200</v>
      </c>
      <c r="H101" s="231">
        <f t="shared" si="16"/>
        <v>958.32</v>
      </c>
      <c r="I101" s="231">
        <f t="shared" si="16"/>
        <v>0</v>
      </c>
      <c r="J101" s="231">
        <f t="shared" si="16"/>
        <v>0</v>
      </c>
      <c r="K101" s="232">
        <f t="shared" si="16"/>
        <v>0</v>
      </c>
      <c r="L101" s="272"/>
    </row>
    <row r="102" spans="1:13" ht="20.100000000000001" customHeight="1" x14ac:dyDescent="0.25">
      <c r="A102" s="108"/>
      <c r="B102" s="10"/>
      <c r="C102" s="16" t="s">
        <v>13</v>
      </c>
      <c r="D102" s="153">
        <v>16046.81</v>
      </c>
      <c r="E102" s="153"/>
      <c r="F102" s="153"/>
      <c r="G102" s="153"/>
      <c r="H102" s="153"/>
      <c r="I102" s="153"/>
      <c r="J102" s="193"/>
      <c r="K102" s="154"/>
      <c r="L102" s="272"/>
    </row>
    <row r="103" spans="1:13" ht="20.100000000000001" customHeight="1" x14ac:dyDescent="0.25">
      <c r="A103" s="108"/>
      <c r="B103" s="10"/>
      <c r="C103" s="17" t="s">
        <v>58</v>
      </c>
      <c r="D103" s="156"/>
      <c r="E103" s="156"/>
      <c r="F103" s="156"/>
      <c r="G103" s="156"/>
      <c r="H103" s="156"/>
      <c r="I103" s="156"/>
      <c r="J103" s="196"/>
      <c r="K103" s="223"/>
      <c r="L103" s="272"/>
    </row>
    <row r="104" spans="1:13" ht="20.100000000000001" customHeight="1" x14ac:dyDescent="0.25">
      <c r="A104" s="108"/>
      <c r="B104" s="10"/>
      <c r="C104" s="17" t="s">
        <v>25</v>
      </c>
      <c r="D104" s="156"/>
      <c r="E104" s="156">
        <v>914.22</v>
      </c>
      <c r="F104" s="156">
        <v>914.22</v>
      </c>
      <c r="G104" s="156"/>
      <c r="H104" s="156">
        <v>914.22</v>
      </c>
      <c r="I104" s="156"/>
      <c r="J104" s="196"/>
      <c r="K104" s="223"/>
      <c r="L104" s="272"/>
    </row>
    <row r="105" spans="1:13" ht="20.100000000000001" customHeight="1" x14ac:dyDescent="0.25">
      <c r="A105" s="108"/>
      <c r="B105" s="10"/>
      <c r="C105" s="17" t="s">
        <v>26</v>
      </c>
      <c r="D105" s="156"/>
      <c r="E105" s="156">
        <v>44.1</v>
      </c>
      <c r="F105" s="156">
        <v>44.1</v>
      </c>
      <c r="G105" s="156"/>
      <c r="H105" s="156">
        <v>44.1</v>
      </c>
      <c r="I105" s="156"/>
      <c r="J105" s="196"/>
      <c r="K105" s="223"/>
      <c r="L105" s="272"/>
    </row>
    <row r="106" spans="1:13" ht="20.100000000000001" customHeight="1" x14ac:dyDescent="0.25">
      <c r="A106" s="108"/>
      <c r="B106" s="10"/>
      <c r="C106" s="17" t="s">
        <v>37</v>
      </c>
      <c r="D106" s="156"/>
      <c r="E106" s="156">
        <v>7200</v>
      </c>
      <c r="F106" s="156">
        <v>7200</v>
      </c>
      <c r="G106" s="156">
        <v>7200</v>
      </c>
      <c r="H106" s="156"/>
      <c r="I106" s="156"/>
      <c r="J106" s="196"/>
      <c r="K106" s="223"/>
      <c r="L106" s="272"/>
    </row>
    <row r="107" spans="1:13" ht="20.100000000000001" customHeight="1" x14ac:dyDescent="0.25">
      <c r="A107" s="108"/>
      <c r="B107" s="132"/>
      <c r="C107" s="17" t="s">
        <v>27</v>
      </c>
      <c r="D107" s="156"/>
      <c r="E107" s="156">
        <v>2021.39</v>
      </c>
      <c r="F107" s="156">
        <v>2021.39</v>
      </c>
      <c r="G107" s="156"/>
      <c r="H107" s="156"/>
      <c r="I107" s="156"/>
      <c r="J107" s="196"/>
      <c r="K107" s="223"/>
      <c r="L107" s="272"/>
    </row>
    <row r="108" spans="1:13" ht="20.100000000000001" customHeight="1" thickBot="1" x14ac:dyDescent="0.3">
      <c r="A108" s="108"/>
      <c r="B108" s="10"/>
      <c r="C108" s="42" t="s">
        <v>14</v>
      </c>
      <c r="D108" s="198"/>
      <c r="E108" s="198">
        <v>5867.1</v>
      </c>
      <c r="F108" s="198">
        <v>5867.1</v>
      </c>
      <c r="G108" s="198"/>
      <c r="H108" s="198"/>
      <c r="I108" s="198"/>
      <c r="J108" s="199"/>
      <c r="K108" s="229"/>
      <c r="L108" s="272"/>
    </row>
    <row r="109" spans="1:13" ht="20.100000000000001" customHeight="1" thickBot="1" x14ac:dyDescent="0.3">
      <c r="A109" s="113" t="s">
        <v>38</v>
      </c>
      <c r="B109" s="7"/>
      <c r="C109" s="13"/>
      <c r="D109" s="135">
        <f t="shared" ref="D109:K109" si="17">SUM(D110)</f>
        <v>6586911</v>
      </c>
      <c r="E109" s="135">
        <f>SUM(E110)</f>
        <v>6586911</v>
      </c>
      <c r="F109" s="135">
        <f>SUM(F110)</f>
        <v>6586911</v>
      </c>
      <c r="G109" s="135">
        <f>SUM(G110)</f>
        <v>6155903</v>
      </c>
      <c r="H109" s="135">
        <f t="shared" si="17"/>
        <v>21840</v>
      </c>
      <c r="I109" s="135">
        <f t="shared" si="17"/>
        <v>168600</v>
      </c>
      <c r="J109" s="135">
        <f>SUM(J110)</f>
        <v>0</v>
      </c>
      <c r="K109" s="137">
        <f t="shared" si="17"/>
        <v>16000</v>
      </c>
    </row>
    <row r="110" spans="1:13" ht="20.100000000000001" customHeight="1" x14ac:dyDescent="0.25">
      <c r="A110" s="108"/>
      <c r="B110" s="23" t="s">
        <v>39</v>
      </c>
      <c r="C110" s="24"/>
      <c r="D110" s="233">
        <f>SUM(D111+D115)</f>
        <v>6586911</v>
      </c>
      <c r="E110" s="233">
        <f t="shared" ref="E110:K110" si="18">SUM(E111:E138)</f>
        <v>6586911</v>
      </c>
      <c r="F110" s="233">
        <f t="shared" si="18"/>
        <v>6586911</v>
      </c>
      <c r="G110" s="233">
        <f t="shared" si="18"/>
        <v>6155903</v>
      </c>
      <c r="H110" s="233">
        <f t="shared" si="18"/>
        <v>21840</v>
      </c>
      <c r="I110" s="233">
        <f t="shared" si="18"/>
        <v>168600</v>
      </c>
      <c r="J110" s="233">
        <f t="shared" si="18"/>
        <v>0</v>
      </c>
      <c r="K110" s="234">
        <f t="shared" si="18"/>
        <v>16000</v>
      </c>
      <c r="M110" s="273"/>
    </row>
    <row r="111" spans="1:13" ht="20.100000000000001" customHeight="1" x14ac:dyDescent="0.25">
      <c r="A111" s="108"/>
      <c r="B111" s="10"/>
      <c r="C111" s="11" t="s">
        <v>13</v>
      </c>
      <c r="D111" s="203">
        <v>6586911</v>
      </c>
      <c r="E111" s="203"/>
      <c r="F111" s="203"/>
      <c r="G111" s="203"/>
      <c r="H111" s="203"/>
      <c r="I111" s="203"/>
      <c r="J111" s="205"/>
      <c r="K111" s="227"/>
    </row>
    <row r="112" spans="1:13" ht="20.100000000000001" customHeight="1" x14ac:dyDescent="0.25">
      <c r="A112" s="108"/>
      <c r="B112" s="10"/>
      <c r="C112" s="16" t="s">
        <v>18</v>
      </c>
      <c r="D112" s="153"/>
      <c r="E112" s="153"/>
      <c r="F112" s="153"/>
      <c r="G112" s="153"/>
      <c r="H112" s="153"/>
      <c r="I112" s="153"/>
      <c r="J112" s="193"/>
      <c r="K112" s="155">
        <v>15000</v>
      </c>
    </row>
    <row r="113" spans="1:11" ht="20.100000000000001" customHeight="1" x14ac:dyDescent="0.25">
      <c r="A113" s="108"/>
      <c r="B113" s="10"/>
      <c r="C113" s="16" t="s">
        <v>64</v>
      </c>
      <c r="D113" s="153"/>
      <c r="E113" s="153"/>
      <c r="F113" s="153"/>
      <c r="G113" s="153"/>
      <c r="H113" s="153"/>
      <c r="I113" s="153"/>
      <c r="J113" s="193"/>
      <c r="K113" s="155">
        <v>1000</v>
      </c>
    </row>
    <row r="114" spans="1:11" ht="20.100000000000001" customHeight="1" x14ac:dyDescent="0.25">
      <c r="A114" s="108"/>
      <c r="B114" s="10"/>
      <c r="C114" s="17" t="s">
        <v>58</v>
      </c>
      <c r="D114" s="156"/>
      <c r="E114" s="156">
        <v>600</v>
      </c>
      <c r="F114" s="156">
        <v>600</v>
      </c>
      <c r="G114" s="156"/>
      <c r="H114" s="156"/>
      <c r="I114" s="156">
        <v>600</v>
      </c>
      <c r="J114" s="196"/>
      <c r="K114" s="235"/>
    </row>
    <row r="115" spans="1:11" ht="20.100000000000001" customHeight="1" x14ac:dyDescent="0.25">
      <c r="A115" s="108"/>
      <c r="B115" s="10"/>
      <c r="C115" s="17" t="s">
        <v>40</v>
      </c>
      <c r="D115" s="156"/>
      <c r="E115" s="156">
        <v>168000</v>
      </c>
      <c r="F115" s="156">
        <v>168000</v>
      </c>
      <c r="G115" s="156"/>
      <c r="H115" s="156"/>
      <c r="I115" s="156">
        <v>168000</v>
      </c>
      <c r="J115" s="196"/>
      <c r="K115" s="223"/>
    </row>
    <row r="116" spans="1:11" ht="20.100000000000001" customHeight="1" x14ac:dyDescent="0.25">
      <c r="A116" s="108"/>
      <c r="B116" s="10"/>
      <c r="C116" s="17" t="s">
        <v>23</v>
      </c>
      <c r="D116" s="156"/>
      <c r="E116" s="156">
        <v>111770</v>
      </c>
      <c r="F116" s="156">
        <v>111770</v>
      </c>
      <c r="G116" s="156">
        <v>111770</v>
      </c>
      <c r="H116" s="156"/>
      <c r="I116" s="156"/>
      <c r="J116" s="196"/>
      <c r="K116" s="223"/>
    </row>
    <row r="117" spans="1:11" ht="20.100000000000001" customHeight="1" x14ac:dyDescent="0.25">
      <c r="A117" s="108"/>
      <c r="B117" s="10"/>
      <c r="C117" s="17" t="s">
        <v>24</v>
      </c>
      <c r="D117" s="156"/>
      <c r="E117" s="156">
        <v>6809</v>
      </c>
      <c r="F117" s="156">
        <v>6809</v>
      </c>
      <c r="G117" s="156">
        <v>6809</v>
      </c>
      <c r="H117" s="156"/>
      <c r="I117" s="156"/>
      <c r="J117" s="196"/>
      <c r="K117" s="223"/>
    </row>
    <row r="118" spans="1:11" ht="20.100000000000001" customHeight="1" x14ac:dyDescent="0.25">
      <c r="A118" s="108"/>
      <c r="B118" s="10"/>
      <c r="C118" s="17" t="s">
        <v>41</v>
      </c>
      <c r="D118" s="156"/>
      <c r="E118" s="156">
        <v>4524775</v>
      </c>
      <c r="F118" s="156">
        <v>4524775</v>
      </c>
      <c r="G118" s="156">
        <v>4524775</v>
      </c>
      <c r="H118" s="156"/>
      <c r="I118" s="156"/>
      <c r="J118" s="196"/>
      <c r="K118" s="223"/>
    </row>
    <row r="119" spans="1:11" ht="20.100000000000001" customHeight="1" x14ac:dyDescent="0.25">
      <c r="A119" s="108"/>
      <c r="B119" s="10"/>
      <c r="C119" s="17" t="s">
        <v>42</v>
      </c>
      <c r="D119" s="156"/>
      <c r="E119" s="156">
        <v>172220</v>
      </c>
      <c r="F119" s="156">
        <v>172220</v>
      </c>
      <c r="G119" s="156">
        <v>172220</v>
      </c>
      <c r="H119" s="156"/>
      <c r="I119" s="156"/>
      <c r="J119" s="196"/>
      <c r="K119" s="223"/>
    </row>
    <row r="120" spans="1:11" ht="20.100000000000001" customHeight="1" x14ac:dyDescent="0.25">
      <c r="A120" s="108"/>
      <c r="B120" s="10"/>
      <c r="C120" s="17" t="s">
        <v>43</v>
      </c>
      <c r="D120" s="156"/>
      <c r="E120" s="156">
        <v>296231</v>
      </c>
      <c r="F120" s="156">
        <v>296231</v>
      </c>
      <c r="G120" s="156">
        <v>296231</v>
      </c>
      <c r="H120" s="156"/>
      <c r="I120" s="156"/>
      <c r="J120" s="196"/>
      <c r="K120" s="223"/>
    </row>
    <row r="121" spans="1:11" ht="20.100000000000001" customHeight="1" x14ac:dyDescent="0.25">
      <c r="A121" s="108"/>
      <c r="B121" s="10"/>
      <c r="C121" s="17" t="s">
        <v>25</v>
      </c>
      <c r="D121" s="156"/>
      <c r="E121" s="156">
        <v>19240</v>
      </c>
      <c r="F121" s="156">
        <v>19240</v>
      </c>
      <c r="G121" s="156"/>
      <c r="H121" s="156">
        <v>19240</v>
      </c>
      <c r="I121" s="156"/>
      <c r="J121" s="196"/>
      <c r="K121" s="223"/>
    </row>
    <row r="122" spans="1:11" ht="20.100000000000001" customHeight="1" x14ac:dyDescent="0.25">
      <c r="A122" s="108"/>
      <c r="B122" s="10"/>
      <c r="C122" s="17" t="s">
        <v>26</v>
      </c>
      <c r="D122" s="156"/>
      <c r="E122" s="156">
        <v>2600</v>
      </c>
      <c r="F122" s="156">
        <v>2600</v>
      </c>
      <c r="G122" s="156"/>
      <c r="H122" s="156">
        <v>2600</v>
      </c>
      <c r="I122" s="156"/>
      <c r="J122" s="196"/>
      <c r="K122" s="223"/>
    </row>
    <row r="123" spans="1:11" ht="20.100000000000001" customHeight="1" x14ac:dyDescent="0.25">
      <c r="A123" s="108"/>
      <c r="B123" s="10"/>
      <c r="C123" s="17" t="s">
        <v>37</v>
      </c>
      <c r="D123" s="156"/>
      <c r="E123" s="156">
        <v>34200</v>
      </c>
      <c r="F123" s="156">
        <v>34200</v>
      </c>
      <c r="G123" s="156">
        <v>34200</v>
      </c>
      <c r="H123" s="156"/>
      <c r="I123" s="156"/>
      <c r="J123" s="196"/>
      <c r="K123" s="223"/>
    </row>
    <row r="124" spans="1:11" ht="20.100000000000001" customHeight="1" x14ac:dyDescent="0.25">
      <c r="A124" s="108"/>
      <c r="B124" s="10"/>
      <c r="C124" s="17" t="s">
        <v>44</v>
      </c>
      <c r="D124" s="156"/>
      <c r="E124" s="156">
        <v>1009898</v>
      </c>
      <c r="F124" s="156">
        <v>1009898</v>
      </c>
      <c r="G124" s="156">
        <v>1009898</v>
      </c>
      <c r="H124" s="156"/>
      <c r="I124" s="156"/>
      <c r="J124" s="196"/>
      <c r="K124" s="223"/>
    </row>
    <row r="125" spans="1:11" ht="20.100000000000001" customHeight="1" x14ac:dyDescent="0.25">
      <c r="A125" s="108"/>
      <c r="B125" s="10"/>
      <c r="C125" s="17" t="s">
        <v>27</v>
      </c>
      <c r="D125" s="156"/>
      <c r="E125" s="156">
        <v>35592</v>
      </c>
      <c r="F125" s="156">
        <v>35592</v>
      </c>
      <c r="G125" s="156"/>
      <c r="H125" s="156"/>
      <c r="I125" s="156"/>
      <c r="J125" s="196"/>
      <c r="K125" s="223"/>
    </row>
    <row r="126" spans="1:11" ht="20.100000000000001" customHeight="1" x14ac:dyDescent="0.25">
      <c r="A126" s="108"/>
      <c r="B126" s="10"/>
      <c r="C126" s="17" t="s">
        <v>45</v>
      </c>
      <c r="D126" s="156"/>
      <c r="E126" s="156">
        <v>0</v>
      </c>
      <c r="F126" s="156">
        <v>0</v>
      </c>
      <c r="G126" s="156"/>
      <c r="H126" s="156"/>
      <c r="I126" s="156"/>
      <c r="J126" s="196"/>
      <c r="K126" s="223"/>
    </row>
    <row r="127" spans="1:11" ht="20.100000000000001" customHeight="1" x14ac:dyDescent="0.25">
      <c r="A127" s="108"/>
      <c r="B127" s="10"/>
      <c r="C127" s="17" t="s">
        <v>28</v>
      </c>
      <c r="D127" s="236"/>
      <c r="E127" s="156">
        <v>121226</v>
      </c>
      <c r="F127" s="156">
        <v>121226</v>
      </c>
      <c r="G127" s="156"/>
      <c r="H127" s="156"/>
      <c r="I127" s="156"/>
      <c r="J127" s="196"/>
      <c r="K127" s="223"/>
    </row>
    <row r="128" spans="1:11" ht="20.100000000000001" customHeight="1" x14ac:dyDescent="0.25">
      <c r="A128" s="108"/>
      <c r="B128" s="10"/>
      <c r="C128" s="17" t="s">
        <v>29</v>
      </c>
      <c r="D128" s="156"/>
      <c r="E128" s="156">
        <v>800</v>
      </c>
      <c r="F128" s="156">
        <v>800</v>
      </c>
      <c r="G128" s="156"/>
      <c r="H128" s="156"/>
      <c r="I128" s="156"/>
      <c r="J128" s="196"/>
      <c r="K128" s="223"/>
    </row>
    <row r="129" spans="1:12" ht="20.100000000000001" customHeight="1" x14ac:dyDescent="0.25">
      <c r="A129" s="108"/>
      <c r="B129" s="10"/>
      <c r="C129" s="17" t="s">
        <v>30</v>
      </c>
      <c r="D129" s="156"/>
      <c r="E129" s="156">
        <v>14000</v>
      </c>
      <c r="F129" s="156">
        <v>14000</v>
      </c>
      <c r="G129" s="156"/>
      <c r="H129" s="156"/>
      <c r="I129" s="156"/>
      <c r="J129" s="196"/>
      <c r="K129" s="223"/>
      <c r="L129" s="273"/>
    </row>
    <row r="130" spans="1:12" ht="20.100000000000001" customHeight="1" x14ac:dyDescent="0.25">
      <c r="A130" s="108"/>
      <c r="B130" s="10"/>
      <c r="C130" s="17" t="s">
        <v>14</v>
      </c>
      <c r="D130" s="156"/>
      <c r="E130" s="156">
        <v>42015</v>
      </c>
      <c r="F130" s="156">
        <v>42015</v>
      </c>
      <c r="G130" s="156"/>
      <c r="H130" s="156"/>
      <c r="I130" s="156"/>
      <c r="J130" s="196"/>
      <c r="K130" s="223"/>
    </row>
    <row r="131" spans="1:12" ht="20.100000000000001" customHeight="1" x14ac:dyDescent="0.25">
      <c r="A131" s="108"/>
      <c r="B131" s="10"/>
      <c r="C131" s="17" t="s">
        <v>46</v>
      </c>
      <c r="D131" s="156"/>
      <c r="E131" s="156">
        <v>3882</v>
      </c>
      <c r="F131" s="156">
        <v>3882</v>
      </c>
      <c r="G131" s="156"/>
      <c r="H131" s="156"/>
      <c r="I131" s="156"/>
      <c r="J131" s="196"/>
      <c r="K131" s="223"/>
    </row>
    <row r="132" spans="1:12" ht="20.100000000000001" customHeight="1" x14ac:dyDescent="0.25">
      <c r="A132" s="108"/>
      <c r="B132" s="10"/>
      <c r="C132" s="17" t="s">
        <v>31</v>
      </c>
      <c r="D132" s="156"/>
      <c r="E132" s="156">
        <v>3000</v>
      </c>
      <c r="F132" s="156">
        <v>3000</v>
      </c>
      <c r="G132" s="156"/>
      <c r="H132" s="156"/>
      <c r="I132" s="156"/>
      <c r="J132" s="196"/>
      <c r="K132" s="223"/>
    </row>
    <row r="133" spans="1:12" ht="20.100000000000001" customHeight="1" x14ac:dyDescent="0.25">
      <c r="A133" s="108"/>
      <c r="B133" s="10"/>
      <c r="C133" s="17" t="s">
        <v>32</v>
      </c>
      <c r="D133" s="156"/>
      <c r="E133" s="156">
        <v>3763</v>
      </c>
      <c r="F133" s="156">
        <v>3763</v>
      </c>
      <c r="G133" s="156"/>
      <c r="H133" s="156"/>
      <c r="I133" s="156"/>
      <c r="J133" s="196"/>
      <c r="K133" s="223"/>
    </row>
    <row r="134" spans="1:12" ht="20.100000000000001" customHeight="1" x14ac:dyDescent="0.25">
      <c r="A134" s="108"/>
      <c r="B134" s="10"/>
      <c r="C134" s="17" t="s">
        <v>33</v>
      </c>
      <c r="D134" s="156"/>
      <c r="E134" s="156">
        <v>2418</v>
      </c>
      <c r="F134" s="156">
        <v>2418</v>
      </c>
      <c r="G134" s="156"/>
      <c r="H134" s="156"/>
      <c r="I134" s="156"/>
      <c r="J134" s="196"/>
      <c r="K134" s="223"/>
    </row>
    <row r="135" spans="1:12" ht="20.100000000000001" customHeight="1" x14ac:dyDescent="0.25">
      <c r="A135" s="108"/>
      <c r="B135" s="10"/>
      <c r="C135" s="17" t="s">
        <v>59</v>
      </c>
      <c r="D135" s="156"/>
      <c r="E135" s="156">
        <v>12576</v>
      </c>
      <c r="F135" s="156">
        <v>12576</v>
      </c>
      <c r="G135" s="156"/>
      <c r="H135" s="156"/>
      <c r="I135" s="156"/>
      <c r="J135" s="196"/>
      <c r="K135" s="223"/>
    </row>
    <row r="136" spans="1:12" ht="20.100000000000001" customHeight="1" x14ac:dyDescent="0.25">
      <c r="A136" s="108"/>
      <c r="B136" s="10"/>
      <c r="C136" s="17" t="s">
        <v>47</v>
      </c>
      <c r="D136" s="156"/>
      <c r="E136" s="156">
        <v>596</v>
      </c>
      <c r="F136" s="156">
        <v>596</v>
      </c>
      <c r="G136" s="156"/>
      <c r="H136" s="156"/>
      <c r="I136" s="156"/>
      <c r="J136" s="196"/>
      <c r="K136" s="223"/>
    </row>
    <row r="137" spans="1:12" ht="20.100000000000001" customHeight="1" thickBot="1" x14ac:dyDescent="0.3">
      <c r="A137" s="108"/>
      <c r="B137" s="10"/>
      <c r="C137" s="17" t="s">
        <v>48</v>
      </c>
      <c r="D137" s="156"/>
      <c r="E137" s="156">
        <v>700</v>
      </c>
      <c r="F137" s="156">
        <v>700</v>
      </c>
      <c r="G137" s="156"/>
      <c r="H137" s="156"/>
      <c r="I137" s="156"/>
      <c r="J137" s="196"/>
      <c r="K137" s="223"/>
    </row>
    <row r="138" spans="1:12" ht="19.5" hidden="1" customHeight="1" thickBot="1" x14ac:dyDescent="0.3">
      <c r="A138" s="108"/>
      <c r="B138" s="10"/>
      <c r="C138" s="42" t="s">
        <v>84</v>
      </c>
      <c r="D138" s="198"/>
      <c r="E138" s="198"/>
      <c r="F138" s="198"/>
      <c r="G138" s="198"/>
      <c r="H138" s="198"/>
      <c r="I138" s="198"/>
      <c r="J138" s="199"/>
      <c r="K138" s="229"/>
    </row>
    <row r="139" spans="1:12" ht="20.100000000000001" customHeight="1" thickBot="1" x14ac:dyDescent="0.3">
      <c r="A139" s="113" t="s">
        <v>65</v>
      </c>
      <c r="B139" s="7"/>
      <c r="C139" s="13"/>
      <c r="D139" s="135">
        <f>SUM(D140)</f>
        <v>140712</v>
      </c>
      <c r="E139" s="135">
        <f t="shared" ref="E139:K139" si="19">SUM(E140)</f>
        <v>140712</v>
      </c>
      <c r="F139" s="135">
        <f t="shared" si="19"/>
        <v>140712</v>
      </c>
      <c r="G139" s="135">
        <f t="shared" si="19"/>
        <v>5803</v>
      </c>
      <c r="H139" s="135">
        <f t="shared" si="19"/>
        <v>1140</v>
      </c>
      <c r="I139" s="135">
        <f t="shared" si="19"/>
        <v>0</v>
      </c>
      <c r="J139" s="135">
        <f t="shared" si="19"/>
        <v>0</v>
      </c>
      <c r="K139" s="137">
        <f t="shared" si="19"/>
        <v>0</v>
      </c>
    </row>
    <row r="140" spans="1:12" ht="20.100000000000001" customHeight="1" x14ac:dyDescent="0.25">
      <c r="A140" s="116"/>
      <c r="B140" s="28" t="s">
        <v>66</v>
      </c>
      <c r="C140" s="29"/>
      <c r="D140" s="237">
        <f t="shared" ref="D140:K140" si="20">SUM(D141:D147)</f>
        <v>140712</v>
      </c>
      <c r="E140" s="237">
        <f t="shared" si="20"/>
        <v>140712</v>
      </c>
      <c r="F140" s="237">
        <f t="shared" si="20"/>
        <v>140712</v>
      </c>
      <c r="G140" s="237">
        <f t="shared" si="20"/>
        <v>5803</v>
      </c>
      <c r="H140" s="237">
        <f t="shared" si="20"/>
        <v>1140</v>
      </c>
      <c r="I140" s="237">
        <f t="shared" si="20"/>
        <v>0</v>
      </c>
      <c r="J140" s="237">
        <f t="shared" si="20"/>
        <v>0</v>
      </c>
      <c r="K140" s="238">
        <f t="shared" si="20"/>
        <v>0</v>
      </c>
    </row>
    <row r="141" spans="1:12" ht="20.100000000000001" customHeight="1" x14ac:dyDescent="0.25">
      <c r="A141" s="108"/>
      <c r="B141" s="10"/>
      <c r="C141" s="32" t="s">
        <v>13</v>
      </c>
      <c r="D141" s="239">
        <v>140712</v>
      </c>
      <c r="E141" s="239"/>
      <c r="F141" s="240"/>
      <c r="G141" s="240"/>
      <c r="H141" s="240"/>
      <c r="I141" s="240"/>
      <c r="J141" s="240"/>
      <c r="K141" s="241"/>
    </row>
    <row r="142" spans="1:12" ht="20.100000000000001" customHeight="1" x14ac:dyDescent="0.25">
      <c r="A142" s="108"/>
      <c r="B142" s="10"/>
      <c r="C142" s="17" t="s">
        <v>82</v>
      </c>
      <c r="D142" s="156"/>
      <c r="E142" s="156">
        <v>68245</v>
      </c>
      <c r="F142" s="196">
        <v>68245</v>
      </c>
      <c r="G142" s="196"/>
      <c r="H142" s="196"/>
      <c r="I142" s="196"/>
      <c r="J142" s="196"/>
      <c r="K142" s="223"/>
    </row>
    <row r="143" spans="1:12" ht="20.100000000000001" customHeight="1" x14ac:dyDescent="0.25">
      <c r="A143" s="108"/>
      <c r="B143" s="10"/>
      <c r="C143" s="17" t="s">
        <v>22</v>
      </c>
      <c r="D143" s="156"/>
      <c r="E143" s="156">
        <v>5803</v>
      </c>
      <c r="F143" s="196">
        <v>5803</v>
      </c>
      <c r="G143" s="196">
        <v>5803</v>
      </c>
      <c r="H143" s="196"/>
      <c r="I143" s="196"/>
      <c r="J143" s="196"/>
      <c r="K143" s="223"/>
    </row>
    <row r="144" spans="1:12" ht="20.100000000000001" customHeight="1" x14ac:dyDescent="0.25">
      <c r="A144" s="108"/>
      <c r="B144" s="10"/>
      <c r="C144" s="17" t="s">
        <v>25</v>
      </c>
      <c r="D144" s="156"/>
      <c r="E144" s="156">
        <v>998</v>
      </c>
      <c r="F144" s="196">
        <v>998</v>
      </c>
      <c r="G144" s="196"/>
      <c r="H144" s="196">
        <v>998</v>
      </c>
      <c r="I144" s="196"/>
      <c r="J144" s="196"/>
      <c r="K144" s="223"/>
    </row>
    <row r="145" spans="1:11" ht="20.100000000000001" customHeight="1" x14ac:dyDescent="0.25">
      <c r="A145" s="108"/>
      <c r="B145" s="10"/>
      <c r="C145" s="42" t="s">
        <v>26</v>
      </c>
      <c r="D145" s="198"/>
      <c r="E145" s="198">
        <v>142</v>
      </c>
      <c r="F145" s="199">
        <v>142</v>
      </c>
      <c r="G145" s="199"/>
      <c r="H145" s="199">
        <v>142</v>
      </c>
      <c r="I145" s="199"/>
      <c r="J145" s="199"/>
      <c r="K145" s="229"/>
    </row>
    <row r="146" spans="1:11" ht="20.100000000000001" customHeight="1" x14ac:dyDescent="0.25">
      <c r="A146" s="108"/>
      <c r="B146" s="10"/>
      <c r="C146" s="17" t="s">
        <v>27</v>
      </c>
      <c r="D146" s="156"/>
      <c r="E146" s="156">
        <v>1500</v>
      </c>
      <c r="F146" s="156">
        <v>1500</v>
      </c>
      <c r="G146" s="196"/>
      <c r="H146" s="196"/>
      <c r="I146" s="196"/>
      <c r="J146" s="196"/>
      <c r="K146" s="223"/>
    </row>
    <row r="147" spans="1:11" ht="18" customHeight="1" thickBot="1" x14ac:dyDescent="0.3">
      <c r="A147" s="119"/>
      <c r="B147" s="27"/>
      <c r="C147" s="12" t="s">
        <v>14</v>
      </c>
      <c r="D147" s="144"/>
      <c r="E147" s="144">
        <v>64024</v>
      </c>
      <c r="F147" s="144">
        <v>64024</v>
      </c>
      <c r="G147" s="145"/>
      <c r="H147" s="145"/>
      <c r="I147" s="145"/>
      <c r="J147" s="145"/>
      <c r="K147" s="146"/>
    </row>
    <row r="148" spans="1:11" ht="18.75" customHeight="1" thickBot="1" x14ac:dyDescent="0.3">
      <c r="A148" s="113" t="s">
        <v>78</v>
      </c>
      <c r="B148" s="7"/>
      <c r="C148" s="13"/>
      <c r="D148" s="135">
        <f t="shared" ref="D148:K148" si="21">SUM(D149)</f>
        <v>27188.66</v>
      </c>
      <c r="E148" s="135">
        <f t="shared" si="21"/>
        <v>27188.66</v>
      </c>
      <c r="F148" s="136">
        <f t="shared" si="21"/>
        <v>27188.66</v>
      </c>
      <c r="G148" s="136">
        <f t="shared" si="21"/>
        <v>0</v>
      </c>
      <c r="H148" s="136">
        <f t="shared" si="21"/>
        <v>0</v>
      </c>
      <c r="I148" s="136">
        <f t="shared" si="21"/>
        <v>0</v>
      </c>
      <c r="J148" s="136">
        <f t="shared" si="21"/>
        <v>0</v>
      </c>
      <c r="K148" s="137">
        <f t="shared" si="21"/>
        <v>0</v>
      </c>
    </row>
    <row r="149" spans="1:11" ht="19.5" customHeight="1" thickBot="1" x14ac:dyDescent="0.3">
      <c r="A149" s="300"/>
      <c r="B149" s="27" t="s">
        <v>79</v>
      </c>
      <c r="C149" s="41"/>
      <c r="D149" s="138">
        <f>SUM(D150)</f>
        <v>27188.66</v>
      </c>
      <c r="E149" s="138">
        <f>SUM(E151)</f>
        <v>27188.66</v>
      </c>
      <c r="F149" s="138">
        <f>SUM(F151)</f>
        <v>27188.66</v>
      </c>
      <c r="G149" s="139"/>
      <c r="H149" s="139"/>
      <c r="I149" s="139"/>
      <c r="J149" s="139"/>
      <c r="K149" s="140"/>
    </row>
    <row r="150" spans="1:11" ht="19.5" customHeight="1" x14ac:dyDescent="0.25">
      <c r="A150" s="301"/>
      <c r="B150" s="298"/>
      <c r="C150" s="52" t="s">
        <v>13</v>
      </c>
      <c r="D150" s="141">
        <v>27188.66</v>
      </c>
      <c r="E150" s="141"/>
      <c r="F150" s="142"/>
      <c r="G150" s="142"/>
      <c r="H150" s="142"/>
      <c r="I150" s="142"/>
      <c r="J150" s="142"/>
      <c r="K150" s="143"/>
    </row>
    <row r="151" spans="1:11" ht="19.5" customHeight="1" thickBot="1" x14ac:dyDescent="0.3">
      <c r="A151" s="302"/>
      <c r="B151" s="299"/>
      <c r="C151" s="12" t="s">
        <v>80</v>
      </c>
      <c r="D151" s="144"/>
      <c r="E151" s="144">
        <v>27188.66</v>
      </c>
      <c r="F151" s="145">
        <v>27188.66</v>
      </c>
      <c r="G151" s="145"/>
      <c r="H151" s="145"/>
      <c r="I151" s="145"/>
      <c r="J151" s="145"/>
      <c r="K151" s="146"/>
    </row>
    <row r="152" spans="1:11" ht="0.75" customHeight="1" thickBot="1" x14ac:dyDescent="0.3">
      <c r="A152" s="113" t="s">
        <v>49</v>
      </c>
      <c r="B152" s="7"/>
      <c r="C152" s="13"/>
      <c r="D152" s="135">
        <f t="shared" ref="D152:K152" si="22">SUM(D153)</f>
        <v>0</v>
      </c>
      <c r="E152" s="135">
        <f t="shared" si="22"/>
        <v>0</v>
      </c>
      <c r="F152" s="136">
        <f t="shared" si="22"/>
        <v>0</v>
      </c>
      <c r="G152" s="136">
        <f t="shared" si="22"/>
        <v>0</v>
      </c>
      <c r="H152" s="136">
        <f t="shared" si="22"/>
        <v>0</v>
      </c>
      <c r="I152" s="136">
        <f t="shared" si="22"/>
        <v>0</v>
      </c>
      <c r="J152" s="136">
        <f t="shared" si="22"/>
        <v>0</v>
      </c>
      <c r="K152" s="137">
        <f t="shared" si="22"/>
        <v>0</v>
      </c>
    </row>
    <row r="153" spans="1:11" ht="19.5" hidden="1" customHeight="1" x14ac:dyDescent="0.25">
      <c r="A153" s="116"/>
      <c r="B153" s="21" t="s">
        <v>50</v>
      </c>
      <c r="C153" s="22"/>
      <c r="D153" s="242">
        <f>SUM(D154)</f>
        <v>0</v>
      </c>
      <c r="E153" s="242">
        <f t="shared" ref="E153:K153" si="23">SUM(E155)</f>
        <v>0</v>
      </c>
      <c r="F153" s="242">
        <f t="shared" si="23"/>
        <v>0</v>
      </c>
      <c r="G153" s="242">
        <f t="shared" si="23"/>
        <v>0</v>
      </c>
      <c r="H153" s="242">
        <f t="shared" si="23"/>
        <v>0</v>
      </c>
      <c r="I153" s="242">
        <f t="shared" si="23"/>
        <v>0</v>
      </c>
      <c r="J153" s="242">
        <f t="shared" si="23"/>
        <v>0</v>
      </c>
      <c r="K153" s="243">
        <f t="shared" si="23"/>
        <v>0</v>
      </c>
    </row>
    <row r="154" spans="1:11" ht="19.5" hidden="1" customHeight="1" x14ac:dyDescent="0.25">
      <c r="A154" s="121"/>
      <c r="B154" s="40"/>
      <c r="C154" s="70" t="s">
        <v>13</v>
      </c>
      <c r="D154" s="244"/>
      <c r="E154" s="244"/>
      <c r="F154" s="244"/>
      <c r="G154" s="245"/>
      <c r="H154" s="245"/>
      <c r="I154" s="245"/>
      <c r="J154" s="246"/>
      <c r="K154" s="247"/>
    </row>
    <row r="155" spans="1:11" ht="19.5" hidden="1" customHeight="1" thickBot="1" x14ac:dyDescent="0.3">
      <c r="A155" s="108"/>
      <c r="B155" s="10"/>
      <c r="C155" s="42" t="s">
        <v>51</v>
      </c>
      <c r="D155" s="198"/>
      <c r="E155" s="153"/>
      <c r="F155" s="153"/>
      <c r="G155" s="198"/>
      <c r="H155" s="198"/>
      <c r="I155" s="198"/>
      <c r="J155" s="139"/>
      <c r="K155" s="140"/>
    </row>
    <row r="156" spans="1:11" ht="18.75" customHeight="1" thickBot="1" x14ac:dyDescent="0.3">
      <c r="A156" s="113" t="s">
        <v>52</v>
      </c>
      <c r="B156" s="7"/>
      <c r="C156" s="7"/>
      <c r="D156" s="135">
        <f>SUM(D158+D162+D167)</f>
        <v>988256.48</v>
      </c>
      <c r="E156" s="135">
        <f t="shared" ref="E156:K156" si="24">SUM(E158+E162+E167)</f>
        <v>988256.48</v>
      </c>
      <c r="F156" s="135">
        <f t="shared" si="24"/>
        <v>988256.48</v>
      </c>
      <c r="G156" s="135">
        <f t="shared" si="24"/>
        <v>11600</v>
      </c>
      <c r="H156" s="135">
        <f t="shared" si="24"/>
        <v>0</v>
      </c>
      <c r="I156" s="135">
        <f t="shared" si="24"/>
        <v>1200</v>
      </c>
      <c r="J156" s="135">
        <f t="shared" si="24"/>
        <v>0</v>
      </c>
      <c r="K156" s="135">
        <f t="shared" si="24"/>
        <v>0</v>
      </c>
    </row>
    <row r="157" spans="1:11" ht="19.5" hidden="1" customHeight="1" thickBot="1" x14ac:dyDescent="0.3">
      <c r="A157" s="122" t="s">
        <v>52</v>
      </c>
      <c r="B157" s="71"/>
      <c r="C157" s="71"/>
      <c r="D157" s="248">
        <f>SUM(D158+D162)</f>
        <v>984660.47999999998</v>
      </c>
      <c r="E157" s="248">
        <f t="shared" ref="E157:K157" si="25">SUM(E158+E162)</f>
        <v>984660.47999999998</v>
      </c>
      <c r="F157" s="248">
        <f t="shared" si="25"/>
        <v>984660.47999999998</v>
      </c>
      <c r="G157" s="248">
        <f t="shared" si="25"/>
        <v>11600</v>
      </c>
      <c r="H157" s="248">
        <f t="shared" si="25"/>
        <v>0</v>
      </c>
      <c r="I157" s="248">
        <f t="shared" si="25"/>
        <v>400</v>
      </c>
      <c r="J157" s="248">
        <f t="shared" si="25"/>
        <v>0</v>
      </c>
      <c r="K157" s="249">
        <f t="shared" si="25"/>
        <v>0</v>
      </c>
    </row>
    <row r="158" spans="1:11" ht="18.75" customHeight="1" x14ac:dyDescent="0.25">
      <c r="A158" s="123"/>
      <c r="B158" s="25" t="s">
        <v>53</v>
      </c>
      <c r="C158" s="25"/>
      <c r="D158" s="250">
        <f>SUM(D160)</f>
        <v>972660.48</v>
      </c>
      <c r="E158" s="250">
        <f>SUM(E160:E161)</f>
        <v>972660.48</v>
      </c>
      <c r="F158" s="250">
        <f>SUM(F161)</f>
        <v>972660.48</v>
      </c>
      <c r="G158" s="250">
        <f>SUM(G161)</f>
        <v>0</v>
      </c>
      <c r="H158" s="250">
        <f>SUM(H161)</f>
        <v>0</v>
      </c>
      <c r="I158" s="250">
        <f>SUM(I161)</f>
        <v>0</v>
      </c>
      <c r="J158" s="250">
        <f>SUM(J161)</f>
        <v>0</v>
      </c>
      <c r="K158" s="251">
        <f>SUM(K159:K161)</f>
        <v>0</v>
      </c>
    </row>
    <row r="159" spans="1:11" ht="19.5" hidden="1" customHeight="1" x14ac:dyDescent="0.25">
      <c r="A159" s="124"/>
      <c r="B159" s="291"/>
      <c r="C159" s="37" t="s">
        <v>76</v>
      </c>
      <c r="D159" s="252"/>
      <c r="E159" s="252"/>
      <c r="F159" s="252"/>
      <c r="G159" s="252"/>
      <c r="H159" s="252"/>
      <c r="I159" s="252"/>
      <c r="J159" s="253"/>
      <c r="K159" s="254"/>
    </row>
    <row r="160" spans="1:11" ht="20.100000000000001" customHeight="1" x14ac:dyDescent="0.25">
      <c r="A160" s="124"/>
      <c r="B160" s="292"/>
      <c r="C160" s="38" t="s">
        <v>13</v>
      </c>
      <c r="D160" s="222">
        <v>972660.48</v>
      </c>
      <c r="E160" s="222"/>
      <c r="F160" s="222"/>
      <c r="G160" s="222"/>
      <c r="H160" s="222"/>
      <c r="I160" s="255"/>
      <c r="J160" s="256"/>
      <c r="K160" s="257"/>
    </row>
    <row r="161" spans="1:11" ht="20.100000000000001" customHeight="1" x14ac:dyDescent="0.25">
      <c r="A161" s="124"/>
      <c r="B161" s="293"/>
      <c r="C161" s="26" t="s">
        <v>54</v>
      </c>
      <c r="D161" s="258"/>
      <c r="E161" s="222">
        <v>972660.48</v>
      </c>
      <c r="F161" s="222">
        <v>972660.48</v>
      </c>
      <c r="G161" s="258"/>
      <c r="H161" s="258"/>
      <c r="I161" s="259"/>
      <c r="J161" s="260"/>
      <c r="K161" s="261"/>
    </row>
    <row r="162" spans="1:11" ht="20.100000000000001" customHeight="1" x14ac:dyDescent="0.25">
      <c r="A162" s="124"/>
      <c r="B162" s="36" t="s">
        <v>73</v>
      </c>
      <c r="C162" s="36"/>
      <c r="D162" s="262">
        <f t="shared" ref="D162:K162" si="26">SUM(D163:D166)</f>
        <v>12000</v>
      </c>
      <c r="E162" s="262">
        <f t="shared" si="26"/>
        <v>12000</v>
      </c>
      <c r="F162" s="262">
        <f t="shared" si="26"/>
        <v>12000</v>
      </c>
      <c r="G162" s="262">
        <f t="shared" si="26"/>
        <v>11600</v>
      </c>
      <c r="H162" s="262">
        <f t="shared" si="26"/>
        <v>0</v>
      </c>
      <c r="I162" s="262">
        <f t="shared" si="26"/>
        <v>400</v>
      </c>
      <c r="J162" s="262">
        <f t="shared" si="26"/>
        <v>0</v>
      </c>
      <c r="K162" s="263">
        <f t="shared" si="26"/>
        <v>0</v>
      </c>
    </row>
    <row r="163" spans="1:11" ht="20.100000000000001" customHeight="1" x14ac:dyDescent="0.25">
      <c r="A163" s="124"/>
      <c r="B163" s="35"/>
      <c r="C163" s="37" t="s">
        <v>13</v>
      </c>
      <c r="D163" s="252">
        <v>12000</v>
      </c>
      <c r="E163" s="252"/>
      <c r="F163" s="252"/>
      <c r="G163" s="252"/>
      <c r="H163" s="252"/>
      <c r="I163" s="264"/>
      <c r="J163" s="253"/>
      <c r="K163" s="265"/>
    </row>
    <row r="164" spans="1:11" ht="20.100000000000001" customHeight="1" x14ac:dyDescent="0.25">
      <c r="A164" s="124"/>
      <c r="B164" s="35"/>
      <c r="C164" s="38" t="s">
        <v>74</v>
      </c>
      <c r="D164" s="222"/>
      <c r="E164" s="222">
        <v>400</v>
      </c>
      <c r="F164" s="222">
        <v>400</v>
      </c>
      <c r="G164" s="222"/>
      <c r="H164" s="222"/>
      <c r="I164" s="222">
        <v>400</v>
      </c>
      <c r="J164" s="266"/>
      <c r="K164" s="257"/>
    </row>
    <row r="165" spans="1:11" ht="20.100000000000001" customHeight="1" x14ac:dyDescent="0.25">
      <c r="A165" s="124"/>
      <c r="B165" s="35"/>
      <c r="C165" s="38" t="s">
        <v>37</v>
      </c>
      <c r="D165" s="222"/>
      <c r="E165" s="222">
        <v>11600</v>
      </c>
      <c r="F165" s="222">
        <v>11600</v>
      </c>
      <c r="G165" s="222">
        <v>11600</v>
      </c>
      <c r="H165" s="222"/>
      <c r="I165" s="255"/>
      <c r="J165" s="266"/>
      <c r="K165" s="257"/>
    </row>
    <row r="166" spans="1:11" ht="20.100000000000001" customHeight="1" x14ac:dyDescent="0.25">
      <c r="A166" s="124"/>
      <c r="B166" s="35"/>
      <c r="C166" s="38" t="s">
        <v>14</v>
      </c>
      <c r="D166" s="222"/>
      <c r="E166" s="222">
        <v>0</v>
      </c>
      <c r="F166" s="222">
        <v>0</v>
      </c>
      <c r="G166" s="222"/>
      <c r="H166" s="222"/>
      <c r="I166" s="255"/>
      <c r="J166" s="266"/>
      <c r="K166" s="257"/>
    </row>
    <row r="167" spans="1:11" ht="20.100000000000001" customHeight="1" x14ac:dyDescent="0.25">
      <c r="A167" s="124"/>
      <c r="B167" s="36" t="s">
        <v>92</v>
      </c>
      <c r="C167" s="36"/>
      <c r="D167" s="262">
        <f>SUM(D168)</f>
        <v>3596</v>
      </c>
      <c r="E167" s="262">
        <f>SUM(E168:E169)</f>
        <v>3596</v>
      </c>
      <c r="F167" s="262">
        <f t="shared" ref="F167:K167" si="27">SUM(F168:F169)</f>
        <v>3596</v>
      </c>
      <c r="G167" s="262">
        <f t="shared" si="27"/>
        <v>0</v>
      </c>
      <c r="H167" s="262">
        <f t="shared" si="27"/>
        <v>0</v>
      </c>
      <c r="I167" s="262">
        <f t="shared" si="27"/>
        <v>800</v>
      </c>
      <c r="J167" s="262">
        <f t="shared" si="27"/>
        <v>0</v>
      </c>
      <c r="K167" s="262">
        <f t="shared" si="27"/>
        <v>0</v>
      </c>
    </row>
    <row r="168" spans="1:11" ht="20.100000000000001" customHeight="1" x14ac:dyDescent="0.25">
      <c r="A168" s="124"/>
      <c r="B168" s="35"/>
      <c r="C168" s="37" t="s">
        <v>13</v>
      </c>
      <c r="D168" s="252">
        <v>3596</v>
      </c>
      <c r="E168" s="252"/>
      <c r="F168" s="252"/>
      <c r="G168" s="252"/>
      <c r="H168" s="252"/>
      <c r="I168" s="264"/>
      <c r="J168" s="253"/>
      <c r="K168" s="265"/>
    </row>
    <row r="169" spans="1:11" ht="20.100000000000001" customHeight="1" thickBot="1" x14ac:dyDescent="0.3">
      <c r="A169" s="124"/>
      <c r="B169" s="35"/>
      <c r="C169" s="38" t="s">
        <v>14</v>
      </c>
      <c r="D169" s="222"/>
      <c r="E169" s="222">
        <v>3596</v>
      </c>
      <c r="F169" s="222">
        <v>3596</v>
      </c>
      <c r="G169" s="222"/>
      <c r="H169" s="222"/>
      <c r="I169" s="222">
        <v>800</v>
      </c>
      <c r="J169" s="266"/>
      <c r="K169" s="257"/>
    </row>
    <row r="170" spans="1:11" ht="20.100000000000001" customHeight="1" thickBot="1" x14ac:dyDescent="0.3">
      <c r="A170" s="113" t="s">
        <v>55</v>
      </c>
      <c r="B170" s="7"/>
      <c r="C170" s="13"/>
      <c r="D170" s="135">
        <f t="shared" ref="D170:J170" si="28">SUM(D171)</f>
        <v>358575</v>
      </c>
      <c r="E170" s="135">
        <f t="shared" si="28"/>
        <v>358575</v>
      </c>
      <c r="F170" s="135">
        <f t="shared" si="28"/>
        <v>358575</v>
      </c>
      <c r="G170" s="135">
        <f t="shared" si="28"/>
        <v>223016</v>
      </c>
      <c r="H170" s="135">
        <f t="shared" si="28"/>
        <v>31051</v>
      </c>
      <c r="I170" s="135">
        <f t="shared" si="28"/>
        <v>0</v>
      </c>
      <c r="J170" s="135">
        <f t="shared" si="28"/>
        <v>0</v>
      </c>
      <c r="K170" s="137">
        <f>SUM(K171)</f>
        <v>4266</v>
      </c>
    </row>
    <row r="171" spans="1:11" ht="20.100000000000001" customHeight="1" x14ac:dyDescent="0.25">
      <c r="A171" s="108"/>
      <c r="B171" s="8" t="s">
        <v>56</v>
      </c>
      <c r="C171" s="9"/>
      <c r="D171" s="220">
        <f>SUM(D173)</f>
        <v>358575</v>
      </c>
      <c r="E171" s="220">
        <f t="shared" ref="E171:J171" si="29">SUM(E174:E191)</f>
        <v>358575</v>
      </c>
      <c r="F171" s="220">
        <f t="shared" si="29"/>
        <v>358575</v>
      </c>
      <c r="G171" s="220">
        <f t="shared" si="29"/>
        <v>223016</v>
      </c>
      <c r="H171" s="220">
        <f t="shared" si="29"/>
        <v>31051</v>
      </c>
      <c r="I171" s="220">
        <f t="shared" si="29"/>
        <v>0</v>
      </c>
      <c r="J171" s="220">
        <f t="shared" si="29"/>
        <v>0</v>
      </c>
      <c r="K171" s="221">
        <f>SUM(K172)</f>
        <v>4266</v>
      </c>
    </row>
    <row r="172" spans="1:11" ht="20.100000000000001" customHeight="1" x14ac:dyDescent="0.25">
      <c r="A172" s="108"/>
      <c r="B172" s="10"/>
      <c r="C172" s="11" t="s">
        <v>60</v>
      </c>
      <c r="D172" s="267"/>
      <c r="E172" s="267"/>
      <c r="F172" s="267"/>
      <c r="G172" s="267"/>
      <c r="H172" s="267"/>
      <c r="I172" s="267"/>
      <c r="J172" s="268"/>
      <c r="K172" s="227">
        <v>4266</v>
      </c>
    </row>
    <row r="173" spans="1:11" ht="20.100000000000001" customHeight="1" x14ac:dyDescent="0.25">
      <c r="A173" s="108"/>
      <c r="B173" s="10"/>
      <c r="C173" s="17" t="s">
        <v>13</v>
      </c>
      <c r="D173" s="156">
        <v>358575</v>
      </c>
      <c r="E173" s="156"/>
      <c r="F173" s="156"/>
      <c r="G173" s="156"/>
      <c r="H173" s="156"/>
      <c r="I173" s="156"/>
      <c r="J173" s="196"/>
      <c r="K173" s="223"/>
    </row>
    <row r="174" spans="1:11" ht="20.100000000000001" customHeight="1" x14ac:dyDescent="0.25">
      <c r="A174" s="108"/>
      <c r="B174" s="10"/>
      <c r="C174" s="17" t="s">
        <v>22</v>
      </c>
      <c r="D174" s="156"/>
      <c r="E174" s="156">
        <v>154075</v>
      </c>
      <c r="F174" s="156">
        <v>154075</v>
      </c>
      <c r="G174" s="156">
        <v>154075</v>
      </c>
      <c r="H174" s="156"/>
      <c r="I174" s="156"/>
      <c r="J174" s="196"/>
      <c r="K174" s="223"/>
    </row>
    <row r="175" spans="1:11" ht="20.100000000000001" customHeight="1" x14ac:dyDescent="0.25">
      <c r="A175" s="108"/>
      <c r="B175" s="10"/>
      <c r="C175" s="17" t="s">
        <v>24</v>
      </c>
      <c r="D175" s="156"/>
      <c r="E175" s="156">
        <v>10406</v>
      </c>
      <c r="F175" s="156">
        <v>10406</v>
      </c>
      <c r="G175" s="156">
        <v>10406</v>
      </c>
      <c r="H175" s="156"/>
      <c r="I175" s="156"/>
      <c r="J175" s="196"/>
      <c r="K175" s="223"/>
    </row>
    <row r="176" spans="1:11" ht="20.100000000000001" customHeight="1" x14ac:dyDescent="0.25">
      <c r="A176" s="108"/>
      <c r="B176" s="10"/>
      <c r="C176" s="17" t="s">
        <v>25</v>
      </c>
      <c r="D176" s="156"/>
      <c r="E176" s="156">
        <v>28703</v>
      </c>
      <c r="F176" s="156">
        <v>28703</v>
      </c>
      <c r="G176" s="156"/>
      <c r="H176" s="156">
        <v>28703</v>
      </c>
      <c r="I176" s="156"/>
      <c r="J176" s="196"/>
      <c r="K176" s="223"/>
    </row>
    <row r="177" spans="1:12" ht="20.100000000000001" customHeight="1" x14ac:dyDescent="0.25">
      <c r="A177" s="108"/>
      <c r="B177" s="10"/>
      <c r="C177" s="17" t="s">
        <v>26</v>
      </c>
      <c r="D177" s="156"/>
      <c r="E177" s="156">
        <v>1898</v>
      </c>
      <c r="F177" s="156">
        <v>1898</v>
      </c>
      <c r="G177" s="156"/>
      <c r="H177" s="156">
        <v>1898</v>
      </c>
      <c r="I177" s="156"/>
      <c r="J177" s="196"/>
      <c r="K177" s="223"/>
      <c r="L177" s="273"/>
    </row>
    <row r="178" spans="1:12" ht="18" customHeight="1" x14ac:dyDescent="0.25">
      <c r="A178" s="108"/>
      <c r="B178" s="10"/>
      <c r="C178" s="17" t="s">
        <v>37</v>
      </c>
      <c r="D178" s="156"/>
      <c r="E178" s="156">
        <v>58535</v>
      </c>
      <c r="F178" s="156">
        <v>58535</v>
      </c>
      <c r="G178" s="156">
        <v>58535</v>
      </c>
      <c r="H178" s="156"/>
      <c r="I178" s="156"/>
      <c r="J178" s="196"/>
      <c r="K178" s="223"/>
    </row>
    <row r="179" spans="1:12" ht="0.75" hidden="1" customHeight="1" x14ac:dyDescent="0.25">
      <c r="A179" s="108"/>
      <c r="B179" s="10"/>
      <c r="C179" s="17" t="s">
        <v>27</v>
      </c>
      <c r="D179" s="156"/>
      <c r="E179" s="156"/>
      <c r="F179" s="156"/>
      <c r="G179" s="156"/>
      <c r="H179" s="156"/>
      <c r="I179" s="156"/>
      <c r="J179" s="196"/>
      <c r="K179" s="223"/>
    </row>
    <row r="180" spans="1:12" ht="19.5" hidden="1" customHeight="1" x14ac:dyDescent="0.25">
      <c r="A180" s="108"/>
      <c r="B180" s="10"/>
      <c r="C180" s="17" t="s">
        <v>29</v>
      </c>
      <c r="D180" s="156"/>
      <c r="E180" s="156"/>
      <c r="F180" s="156"/>
      <c r="G180" s="156"/>
      <c r="H180" s="156"/>
      <c r="I180" s="156"/>
      <c r="J180" s="196"/>
      <c r="K180" s="223"/>
    </row>
    <row r="181" spans="1:12" ht="19.5" hidden="1" customHeight="1" x14ac:dyDescent="0.25">
      <c r="A181" s="108"/>
      <c r="B181" s="10"/>
      <c r="C181" s="17" t="s">
        <v>30</v>
      </c>
      <c r="D181" s="156"/>
      <c r="E181" s="156"/>
      <c r="F181" s="156"/>
      <c r="G181" s="156"/>
      <c r="H181" s="156"/>
      <c r="I181" s="156"/>
      <c r="J181" s="196"/>
      <c r="K181" s="223"/>
    </row>
    <row r="182" spans="1:12" ht="19.5" hidden="1" customHeight="1" x14ac:dyDescent="0.25">
      <c r="A182" s="108"/>
      <c r="B182" s="10"/>
      <c r="C182" s="17" t="s">
        <v>14</v>
      </c>
      <c r="D182" s="156"/>
      <c r="E182" s="156"/>
      <c r="F182" s="156"/>
      <c r="G182" s="156"/>
      <c r="H182" s="156"/>
      <c r="I182" s="156"/>
      <c r="J182" s="196"/>
      <c r="K182" s="223"/>
    </row>
    <row r="183" spans="1:12" ht="19.5" hidden="1" customHeight="1" x14ac:dyDescent="0.25">
      <c r="A183" s="108"/>
      <c r="B183" s="10"/>
      <c r="C183" s="17" t="s">
        <v>46</v>
      </c>
      <c r="D183" s="156"/>
      <c r="E183" s="156"/>
      <c r="F183" s="156"/>
      <c r="G183" s="156"/>
      <c r="H183" s="156"/>
      <c r="I183" s="156"/>
      <c r="J183" s="196"/>
      <c r="K183" s="223"/>
    </row>
    <row r="184" spans="1:12" ht="20.100000000000001" customHeight="1" x14ac:dyDescent="0.25">
      <c r="A184" s="108"/>
      <c r="B184" s="10"/>
      <c r="C184" s="17" t="s">
        <v>27</v>
      </c>
      <c r="D184" s="156"/>
      <c r="E184" s="156">
        <v>15000</v>
      </c>
      <c r="F184" s="156">
        <v>15000</v>
      </c>
      <c r="G184" s="156"/>
      <c r="H184" s="156"/>
      <c r="I184" s="156"/>
      <c r="J184" s="196"/>
      <c r="K184" s="223"/>
    </row>
    <row r="185" spans="1:12" ht="20.100000000000001" customHeight="1" x14ac:dyDescent="0.25">
      <c r="A185" s="108"/>
      <c r="B185" s="10"/>
      <c r="C185" s="17" t="s">
        <v>29</v>
      </c>
      <c r="D185" s="156"/>
      <c r="E185" s="156">
        <v>400</v>
      </c>
      <c r="F185" s="156">
        <v>400</v>
      </c>
      <c r="G185" s="156"/>
      <c r="H185" s="156"/>
      <c r="I185" s="156"/>
      <c r="J185" s="196"/>
      <c r="K185" s="223"/>
    </row>
    <row r="186" spans="1:12" ht="20.100000000000001" customHeight="1" x14ac:dyDescent="0.25">
      <c r="A186" s="108"/>
      <c r="B186" s="10"/>
      <c r="C186" s="17" t="s">
        <v>30</v>
      </c>
      <c r="D186" s="156"/>
      <c r="E186" s="156">
        <v>600</v>
      </c>
      <c r="F186" s="156">
        <v>600</v>
      </c>
      <c r="G186" s="156"/>
      <c r="H186" s="156"/>
      <c r="I186" s="156"/>
      <c r="J186" s="196"/>
      <c r="K186" s="223"/>
    </row>
    <row r="187" spans="1:12" ht="20.100000000000001" customHeight="1" x14ac:dyDescent="0.25">
      <c r="A187" s="108"/>
      <c r="B187" s="10"/>
      <c r="C187" s="17" t="s">
        <v>14</v>
      </c>
      <c r="D187" s="156"/>
      <c r="E187" s="156">
        <v>81190</v>
      </c>
      <c r="F187" s="156">
        <v>81190</v>
      </c>
      <c r="G187" s="156"/>
      <c r="H187" s="156"/>
      <c r="I187" s="156"/>
      <c r="J187" s="196"/>
      <c r="K187" s="223"/>
    </row>
    <row r="188" spans="1:12" ht="20.100000000000001" customHeight="1" x14ac:dyDescent="0.25">
      <c r="A188" s="108"/>
      <c r="B188" s="10"/>
      <c r="C188" s="17" t="s">
        <v>46</v>
      </c>
      <c r="D188" s="156"/>
      <c r="E188" s="156">
        <v>1400</v>
      </c>
      <c r="F188" s="156">
        <v>1400</v>
      </c>
      <c r="G188" s="156"/>
      <c r="H188" s="156"/>
      <c r="I188" s="156"/>
      <c r="J188" s="196"/>
      <c r="K188" s="223"/>
    </row>
    <row r="189" spans="1:12" ht="20.100000000000001" customHeight="1" x14ac:dyDescent="0.25">
      <c r="A189" s="108"/>
      <c r="B189" s="10"/>
      <c r="C189" s="17" t="s">
        <v>33</v>
      </c>
      <c r="D189" s="156"/>
      <c r="E189" s="156">
        <v>5238</v>
      </c>
      <c r="F189" s="156">
        <v>5238</v>
      </c>
      <c r="G189" s="156"/>
      <c r="H189" s="156"/>
      <c r="I189" s="156"/>
      <c r="J189" s="196"/>
      <c r="K189" s="223"/>
    </row>
    <row r="190" spans="1:12" ht="20.100000000000001" customHeight="1" x14ac:dyDescent="0.25">
      <c r="A190" s="108"/>
      <c r="B190" s="10"/>
      <c r="C190" s="17" t="s">
        <v>72</v>
      </c>
      <c r="D190" s="156"/>
      <c r="E190" s="156">
        <v>680</v>
      </c>
      <c r="F190" s="156">
        <v>680</v>
      </c>
      <c r="G190" s="156"/>
      <c r="H190" s="156"/>
      <c r="I190" s="156"/>
      <c r="J190" s="196"/>
      <c r="K190" s="223"/>
    </row>
    <row r="191" spans="1:12" ht="17.25" customHeight="1" thickBot="1" x14ac:dyDescent="0.3">
      <c r="A191" s="108"/>
      <c r="B191" s="10"/>
      <c r="C191" s="12" t="s">
        <v>84</v>
      </c>
      <c r="D191" s="144"/>
      <c r="E191" s="144">
        <v>450</v>
      </c>
      <c r="F191" s="144">
        <v>450</v>
      </c>
      <c r="G191" s="144"/>
      <c r="H191" s="144">
        <v>450</v>
      </c>
      <c r="I191" s="144"/>
      <c r="J191" s="145"/>
      <c r="K191" s="146"/>
    </row>
    <row r="192" spans="1:12" ht="19.5" hidden="1" customHeight="1" thickBot="1" x14ac:dyDescent="0.3">
      <c r="A192" s="113" t="s">
        <v>67</v>
      </c>
      <c r="B192" s="7"/>
      <c r="C192" s="13"/>
      <c r="D192" s="53">
        <f>SUM(D198+D202+D193)</f>
        <v>0</v>
      </c>
      <c r="E192" s="53">
        <f t="shared" ref="E192:K192" si="30">SUM(E198+E202+E193)</f>
        <v>0</v>
      </c>
      <c r="F192" s="53">
        <f t="shared" si="30"/>
        <v>0</v>
      </c>
      <c r="G192" s="53">
        <f t="shared" si="30"/>
        <v>0</v>
      </c>
      <c r="H192" s="53">
        <f t="shared" si="30"/>
        <v>0</v>
      </c>
      <c r="I192" s="53">
        <f t="shared" si="30"/>
        <v>0</v>
      </c>
      <c r="J192" s="53">
        <f t="shared" si="30"/>
        <v>0</v>
      </c>
      <c r="K192" s="114">
        <f t="shared" si="30"/>
        <v>0</v>
      </c>
    </row>
    <row r="193" spans="1:12" ht="19.5" hidden="1" customHeight="1" thickBot="1" x14ac:dyDescent="0.3">
      <c r="A193" s="125"/>
      <c r="B193" s="48" t="s">
        <v>81</v>
      </c>
      <c r="C193" s="49"/>
      <c r="D193" s="63">
        <f>SUM(D194:D197)</f>
        <v>0</v>
      </c>
      <c r="E193" s="63">
        <f t="shared" ref="E193:K193" si="31">SUM(E194:E197)</f>
        <v>0</v>
      </c>
      <c r="F193" s="63">
        <f t="shared" si="31"/>
        <v>0</v>
      </c>
      <c r="G193" s="63">
        <f t="shared" si="31"/>
        <v>0</v>
      </c>
      <c r="H193" s="63">
        <f t="shared" si="31"/>
        <v>0</v>
      </c>
      <c r="I193" s="63">
        <f t="shared" si="31"/>
        <v>0</v>
      </c>
      <c r="J193" s="63">
        <f t="shared" si="31"/>
        <v>0</v>
      </c>
      <c r="K193" s="126">
        <f t="shared" si="31"/>
        <v>0</v>
      </c>
    </row>
    <row r="194" spans="1:12" ht="19.5" hidden="1" customHeight="1" thickBot="1" x14ac:dyDescent="0.3">
      <c r="A194" s="111"/>
      <c r="B194" s="43"/>
      <c r="C194" s="47" t="s">
        <v>13</v>
      </c>
      <c r="D194" s="64"/>
      <c r="E194" s="64"/>
      <c r="F194" s="64"/>
      <c r="G194" s="64"/>
      <c r="H194" s="64"/>
      <c r="I194" s="64"/>
      <c r="J194" s="64"/>
      <c r="K194" s="127"/>
    </row>
    <row r="195" spans="1:12" ht="19.5" hidden="1" customHeight="1" thickBot="1" x14ac:dyDescent="0.3">
      <c r="A195" s="111"/>
      <c r="B195" s="43"/>
      <c r="C195" s="47" t="s">
        <v>71</v>
      </c>
      <c r="D195" s="64"/>
      <c r="E195" s="64"/>
      <c r="F195" s="64"/>
      <c r="G195" s="64"/>
      <c r="H195" s="64"/>
      <c r="I195" s="64"/>
      <c r="J195" s="64"/>
      <c r="K195" s="127"/>
    </row>
    <row r="196" spans="1:12" ht="19.5" hidden="1" customHeight="1" thickBot="1" x14ac:dyDescent="0.3">
      <c r="A196" s="111"/>
      <c r="B196" s="43"/>
      <c r="C196" s="45" t="s">
        <v>22</v>
      </c>
      <c r="D196" s="65"/>
      <c r="E196" s="65"/>
      <c r="F196" s="65"/>
      <c r="G196" s="65"/>
      <c r="H196" s="65"/>
      <c r="I196" s="65"/>
      <c r="J196" s="65"/>
      <c r="K196" s="128"/>
    </row>
    <row r="197" spans="1:12" s="274" customFormat="1" ht="19.5" hidden="1" customHeight="1" thickBot="1" x14ac:dyDescent="0.25">
      <c r="A197" s="111"/>
      <c r="B197" s="44"/>
      <c r="C197" s="46" t="s">
        <v>27</v>
      </c>
      <c r="D197" s="66"/>
      <c r="E197" s="66"/>
      <c r="F197" s="66"/>
      <c r="G197" s="66"/>
      <c r="H197" s="66"/>
      <c r="I197" s="66"/>
      <c r="J197" s="66"/>
      <c r="K197" s="129"/>
      <c r="L197" s="274">
        <v>268743</v>
      </c>
    </row>
    <row r="198" spans="1:12" ht="19.5" hidden="1" customHeight="1" thickBot="1" x14ac:dyDescent="0.3">
      <c r="A198" s="108"/>
      <c r="B198" s="28" t="s">
        <v>68</v>
      </c>
      <c r="C198" s="30"/>
      <c r="D198" s="60">
        <f>SUM(D199:D201)</f>
        <v>0</v>
      </c>
      <c r="E198" s="60">
        <f t="shared" ref="E198:K198" si="32">SUM(E199:E201)</f>
        <v>0</v>
      </c>
      <c r="F198" s="60">
        <f t="shared" si="32"/>
        <v>0</v>
      </c>
      <c r="G198" s="60">
        <f t="shared" si="32"/>
        <v>0</v>
      </c>
      <c r="H198" s="60">
        <f t="shared" si="32"/>
        <v>0</v>
      </c>
      <c r="I198" s="60">
        <f t="shared" si="32"/>
        <v>0</v>
      </c>
      <c r="J198" s="60">
        <f t="shared" si="32"/>
        <v>0</v>
      </c>
      <c r="K198" s="117">
        <f t="shared" si="32"/>
        <v>0</v>
      </c>
    </row>
    <row r="199" spans="1:12" ht="19.5" hidden="1" customHeight="1" thickBot="1" x14ac:dyDescent="0.3">
      <c r="A199" s="108"/>
      <c r="B199" s="33"/>
      <c r="C199" s="32" t="s">
        <v>69</v>
      </c>
      <c r="D199" s="61"/>
      <c r="E199" s="61"/>
      <c r="F199" s="61"/>
      <c r="G199" s="61"/>
      <c r="H199" s="61"/>
      <c r="I199" s="61"/>
      <c r="J199" s="62"/>
      <c r="K199" s="118"/>
    </row>
    <row r="200" spans="1:12" ht="19.5" hidden="1" customHeight="1" thickBot="1" x14ac:dyDescent="0.3">
      <c r="A200" s="108"/>
      <c r="B200" s="10"/>
      <c r="C200" s="17" t="s">
        <v>71</v>
      </c>
      <c r="D200" s="57"/>
      <c r="E200" s="57"/>
      <c r="F200" s="57"/>
      <c r="G200" s="57"/>
      <c r="H200" s="57"/>
      <c r="I200" s="57"/>
      <c r="J200" s="58"/>
      <c r="K200" s="112"/>
    </row>
    <row r="201" spans="1:12" ht="19.5" hidden="1" customHeight="1" thickBot="1" x14ac:dyDescent="0.3">
      <c r="A201" s="108"/>
      <c r="B201" s="8"/>
      <c r="C201" s="19" t="s">
        <v>22</v>
      </c>
      <c r="D201" s="67"/>
      <c r="E201" s="67"/>
      <c r="F201" s="67"/>
      <c r="G201" s="67"/>
      <c r="H201" s="67"/>
      <c r="I201" s="67"/>
      <c r="J201" s="68"/>
      <c r="K201" s="130"/>
    </row>
    <row r="202" spans="1:12" ht="19.5" hidden="1" customHeight="1" thickBot="1" x14ac:dyDescent="0.3">
      <c r="A202" s="108"/>
      <c r="B202" s="14" t="s">
        <v>70</v>
      </c>
      <c r="C202" s="31"/>
      <c r="D202" s="69">
        <f>SUM(D203:D205)</f>
        <v>0</v>
      </c>
      <c r="E202" s="69">
        <f t="shared" ref="E202:K202" si="33">SUM(E203:E205)</f>
        <v>0</v>
      </c>
      <c r="F202" s="69">
        <f t="shared" si="33"/>
        <v>0</v>
      </c>
      <c r="G202" s="69">
        <f t="shared" si="33"/>
        <v>0</v>
      </c>
      <c r="H202" s="69">
        <f t="shared" si="33"/>
        <v>0</v>
      </c>
      <c r="I202" s="69">
        <f t="shared" si="33"/>
        <v>0</v>
      </c>
      <c r="J202" s="69">
        <f t="shared" si="33"/>
        <v>0</v>
      </c>
      <c r="K202" s="131">
        <f t="shared" si="33"/>
        <v>0</v>
      </c>
    </row>
    <row r="203" spans="1:12" ht="19.5" hidden="1" customHeight="1" thickBot="1" x14ac:dyDescent="0.3">
      <c r="A203" s="108"/>
      <c r="B203" s="34"/>
      <c r="C203" s="11" t="s">
        <v>69</v>
      </c>
      <c r="D203" s="54"/>
      <c r="E203" s="54"/>
      <c r="F203" s="54"/>
      <c r="G203" s="54"/>
      <c r="H203" s="54"/>
      <c r="I203" s="54"/>
      <c r="J203" s="55"/>
      <c r="K203" s="115"/>
    </row>
    <row r="204" spans="1:12" ht="19.5" hidden="1" customHeight="1" thickBot="1" x14ac:dyDescent="0.3">
      <c r="A204" s="108"/>
      <c r="B204" s="10"/>
      <c r="C204" s="17" t="s">
        <v>71</v>
      </c>
      <c r="D204" s="57"/>
      <c r="E204" s="57"/>
      <c r="F204" s="57"/>
      <c r="G204" s="57"/>
      <c r="H204" s="57"/>
      <c r="I204" s="57"/>
      <c r="J204" s="58"/>
      <c r="K204" s="112"/>
    </row>
    <row r="205" spans="1:12" ht="19.5" hidden="1" customHeight="1" thickBot="1" x14ac:dyDescent="0.3">
      <c r="A205" s="119"/>
      <c r="B205" s="27"/>
      <c r="C205" s="12" t="s">
        <v>22</v>
      </c>
      <c r="D205" s="56"/>
      <c r="E205" s="56"/>
      <c r="F205" s="56"/>
      <c r="G205" s="56"/>
      <c r="H205" s="56"/>
      <c r="I205" s="56"/>
      <c r="J205" s="59"/>
      <c r="K205" s="120"/>
    </row>
    <row r="206" spans="1:12" ht="20.100000000000001" customHeight="1" thickBot="1" x14ac:dyDescent="0.3">
      <c r="A206" s="294" t="s">
        <v>57</v>
      </c>
      <c r="B206" s="295"/>
      <c r="C206" s="295"/>
      <c r="D206" s="147">
        <f t="shared" ref="D206:K206" si="34">SUM(D12+D20+D26+D46+D81+D85+D96+D109+D139+D148+D156+D170)</f>
        <v>9355085.3399999999</v>
      </c>
      <c r="E206" s="147">
        <f t="shared" si="34"/>
        <v>9355085.3399999999</v>
      </c>
      <c r="F206" s="147">
        <f t="shared" si="34"/>
        <v>9355085.3399999999</v>
      </c>
      <c r="G206" s="147">
        <f t="shared" si="34"/>
        <v>7177232.2599999998</v>
      </c>
      <c r="H206" s="147">
        <f t="shared" si="34"/>
        <v>210500.45</v>
      </c>
      <c r="I206" s="147">
        <f t="shared" si="34"/>
        <v>187200</v>
      </c>
      <c r="J206" s="147">
        <f t="shared" si="34"/>
        <v>0</v>
      </c>
      <c r="K206" s="147">
        <f t="shared" si="34"/>
        <v>290266</v>
      </c>
    </row>
  </sheetData>
  <sheetProtection selectLockedCells="1" selectUnlockedCells="1"/>
  <mergeCells count="16">
    <mergeCell ref="J8:J9"/>
    <mergeCell ref="B159:B161"/>
    <mergeCell ref="A206:C206"/>
    <mergeCell ref="E7:E8"/>
    <mergeCell ref="B150:B151"/>
    <mergeCell ref="A149:A15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</mergeCells>
  <phoneticPr fontId="1" type="noConversion"/>
  <printOptions horizontalCentered="1"/>
  <pageMargins left="0.70866141732283472" right="0.70866141732283472" top="0.98425196850393704" bottom="0.70866141732283472" header="0" footer="0"/>
  <pageSetup paperSize="9" scale="76" firstPageNumber="0" fitToHeight="3" orientation="portrait" r:id="rId1"/>
  <headerFooter alignWithMargins="0"/>
  <rowBreaks count="4" manualBreakCount="4">
    <brk id="49" min="3" max="10" man="1"/>
    <brk id="90" max="10" man="1"/>
    <brk id="133" max="10" man="1"/>
    <brk id="18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mwolak</cp:lastModifiedBy>
  <cp:lastPrinted>2024-09-25T10:29:47Z</cp:lastPrinted>
  <dcterms:created xsi:type="dcterms:W3CDTF">2024-09-25T10:32:22Z</dcterms:created>
  <dcterms:modified xsi:type="dcterms:W3CDTF">2024-09-25T10:32:22Z</dcterms:modified>
</cp:coreProperties>
</file>