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29.06\"/>
    </mc:Choice>
  </mc:AlternateContent>
  <xr:revisionPtr revIDLastSave="0" documentId="13_ncr:1_{8F62D756-B662-47F4-8738-B43545209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'8'!$A$1:$Q$104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Q27" i="1" l="1"/>
  <c r="P27" i="1" l="1"/>
  <c r="O27" i="1"/>
  <c r="N27" i="1"/>
  <c r="L27" i="1"/>
  <c r="K27" i="1"/>
  <c r="J27" i="1"/>
  <c r="E79" i="1" l="1"/>
  <c r="E81" i="1"/>
  <c r="E80" i="1"/>
  <c r="M78" i="1"/>
  <c r="I78" i="1"/>
  <c r="G78" i="1"/>
  <c r="F78" i="1"/>
  <c r="H78" i="1" l="1"/>
  <c r="E78" i="1"/>
  <c r="E87" i="1"/>
  <c r="M86" i="1"/>
  <c r="I86" i="1"/>
  <c r="G86" i="1"/>
  <c r="F86" i="1"/>
  <c r="F71" i="1"/>
  <c r="G71" i="1"/>
  <c r="I71" i="1"/>
  <c r="M71" i="1"/>
  <c r="E73" i="1"/>
  <c r="F63" i="1"/>
  <c r="E66" i="1"/>
  <c r="I63" i="1"/>
  <c r="F55" i="1"/>
  <c r="M55" i="1"/>
  <c r="I39" i="1"/>
  <c r="H71" i="1" l="1"/>
  <c r="E86" i="1"/>
  <c r="H86" i="1"/>
  <c r="E71" i="1"/>
  <c r="E93" i="1"/>
  <c r="E94" i="1"/>
  <c r="M92" i="1"/>
  <c r="I92" i="1"/>
  <c r="G92" i="1"/>
  <c r="F92" i="1"/>
  <c r="E92" i="1" l="1"/>
  <c r="H92" i="1"/>
  <c r="G99" i="1"/>
  <c r="Q14" i="1"/>
  <c r="Q102" i="1" s="1"/>
  <c r="P14" i="1"/>
  <c r="P102" i="1" s="1"/>
  <c r="O14" i="1"/>
  <c r="O102" i="1" s="1"/>
  <c r="N14" i="1"/>
  <c r="N102" i="1" s="1"/>
  <c r="L14" i="1"/>
  <c r="L102" i="1" s="1"/>
  <c r="K14" i="1"/>
  <c r="K102" i="1" s="1"/>
  <c r="J14" i="1"/>
  <c r="J102" i="1" s="1"/>
  <c r="E25" i="1" l="1"/>
  <c r="E14" i="1" s="1"/>
  <c r="M25" i="1"/>
  <c r="M14" i="1" s="1"/>
  <c r="I25" i="1"/>
  <c r="I14" i="1" s="1"/>
  <c r="G25" i="1"/>
  <c r="G14" i="1" s="1"/>
  <c r="F25" i="1"/>
  <c r="F14" i="1" s="1"/>
  <c r="H25" i="1" l="1"/>
  <c r="H14" i="1" s="1"/>
  <c r="E63" i="1" l="1"/>
  <c r="E57" i="1"/>
  <c r="E32" i="1"/>
  <c r="E50" i="1"/>
  <c r="E49" i="1"/>
  <c r="M47" i="1"/>
  <c r="I47" i="1"/>
  <c r="G47" i="1"/>
  <c r="F47" i="1"/>
  <c r="I55" i="1"/>
  <c r="H55" i="1" s="1"/>
  <c r="G55" i="1"/>
  <c r="E42" i="1"/>
  <c r="E41" i="1"/>
  <c r="E40" i="1"/>
  <c r="M39" i="1"/>
  <c r="G39" i="1"/>
  <c r="F39" i="1"/>
  <c r="G63" i="1"/>
  <c r="M63" i="1"/>
  <c r="E101" i="1"/>
  <c r="M32" i="1"/>
  <c r="I32" i="1"/>
  <c r="G32" i="1"/>
  <c r="F32" i="1"/>
  <c r="I99" i="1"/>
  <c r="M99" i="1"/>
  <c r="F99" i="1"/>
  <c r="I27" i="1" l="1"/>
  <c r="I102" i="1" s="1"/>
  <c r="M27" i="1"/>
  <c r="M102" i="1" s="1"/>
  <c r="F27" i="1"/>
  <c r="G27" i="1"/>
  <c r="H32" i="1"/>
  <c r="H63" i="1"/>
  <c r="H47" i="1"/>
  <c r="E55" i="1"/>
  <c r="E39" i="1"/>
  <c r="H39" i="1"/>
  <c r="E47" i="1"/>
  <c r="H99" i="1"/>
  <c r="E99" i="1"/>
  <c r="H27" i="1" l="1"/>
  <c r="E27" i="1"/>
  <c r="E102" i="1" s="1"/>
  <c r="G102" i="1"/>
  <c r="F102" i="1"/>
  <c r="H102" i="1" l="1"/>
</calcChain>
</file>

<file path=xl/sharedStrings.xml><?xml version="1.0" encoding="utf-8"?>
<sst xmlns="http://schemas.openxmlformats.org/spreadsheetml/2006/main" count="153" uniqueCount="67">
  <si>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</si>
  <si>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</si>
  <si>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</si>
  <si>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</si>
  <si>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</si>
  <si>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</si>
  <si>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</si>
  <si>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</si>
  <si>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</si>
  <si>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</si>
  <si>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</si>
  <si>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</si>
  <si>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</si>
  <si>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</si>
  <si>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</si>
  <si>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</si>
  <si>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</si>
  <si>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</si>
  <si>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</si>
  <si>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</si>
  <si>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</si>
  <si>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</si>
  <si>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</si>
  <si>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</si>
  <si>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</si>
  <si>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</si>
  <si>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</si>
  <si>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</si>
  <si>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</si>
  <si>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</si>
  <si>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</si>
  <si>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</si>
  <si>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</si>
  <si>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</si>
  <si>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</si>
  <si>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</si>
  <si>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2.4</t>
  </si>
  <si>
    <t>2.5</t>
  </si>
  <si>
    <t>Dział 801 Rozdział   80195</t>
  </si>
  <si>
    <t>2020 rok</t>
  </si>
  <si>
    <t>2.2</t>
  </si>
  <si>
    <t>2.3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</si>
  <si>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</si>
  <si>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</si>
  <si>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</si>
  <si>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</si>
  <si>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</si>
  <si>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</si>
  <si>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</si>
  <si>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</si>
  <si>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</si>
  <si>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2,6</t>
  </si>
  <si>
    <t>2.7</t>
  </si>
  <si>
    <t>z tego:2020 rok</t>
  </si>
  <si>
    <t xml:space="preserve"> Regionalny Program Operacyjny Województwa Warmińsko-Mazurskiego na lata 2014-2020 . Priorytet- Kadry dla gospodarki Poddziałanie  2.4.1 Rozwój Kształcenia i szkolenia zawodowego -projekty konkursowe .Projekt pn. ZSZ-kształcenie zawodowe na plus "</t>
  </si>
  <si>
    <t>z tego: 2021 rok</t>
  </si>
  <si>
    <t>2022 rok</t>
  </si>
  <si>
    <t>z tego:2021 rok</t>
  </si>
  <si>
    <t>2.8</t>
  </si>
  <si>
    <t>Program Operacyjny Województwa Warmińsko-Mazurskiego na lata 2014-2020 .Działanie 11.2.3 Ułatwianie dostępu do usług społecznych Projekt pn."Wsparcie instytucji zajmujących się opieką nad osobami wymagającymi wsparcia w zakresie zwalczania lub przeciwdziałania skutkom COVID-19 z terenu powiatu braniewskiego"</t>
  </si>
  <si>
    <t>Dział 853 Rozdział 85395</t>
  </si>
  <si>
    <t xml:space="preserve"> Regionalny Program Operacyjny Województwa Warmińsko-Mazurskiego na lata 2014-2020 .Poddziałanie  2.4.1 Rozwój Kształcenia i szkolenia zawodowego -projekty konkursowe .Projekt pn". ZSB- innowacyjni ekozawodowcy"</t>
  </si>
  <si>
    <t>Regionalnego Programu Operacyjnego Województwa Warmińsko-Mazurskiego na lata 2014-2020.Poddziałanie 2.4.1 Rozwój kstałcenia i szkolenia zawodowego - projekty konkursowe.Projekt pn. ZSB -nowoczesna szkoła</t>
  </si>
  <si>
    <t>z tego:2019 rok</t>
  </si>
  <si>
    <t xml:space="preserve">Program Operacyjny Wiedza Edukacja Rozwój  lata 2014-2020 .Działanie 2.8 Rozwój usług społecznych świadczonych w srodowisku lokalnym.Projekt pn. Pomagajmy razem </t>
  </si>
  <si>
    <r>
      <t xml:space="preserve">Załącznik Nr 6 </t>
    </r>
    <r>
      <rPr>
        <sz val="11"/>
        <rFont val="Times New Roman"/>
        <family val="1"/>
        <charset val="238"/>
      </rPr>
      <t>do Uchwały Rady Powiatu</t>
    </r>
  </si>
  <si>
    <t>Braniewskiego Nr XXV/199/21 z dnia 29.06.21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</si>
</sst>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222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15" applyNumberFormat="1" applyFont="1" applyFill="1" applyBorder="1" applyAlignment="1">
      <alignment horizontal="right"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9" fillId="14" borderId="19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3" fontId="18" fillId="0" borderId="30" xfId="15" applyNumberFormat="1" applyFont="1" applyFill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9" fillId="15" borderId="34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9" fillId="15" borderId="35" xfId="15" applyNumberFormat="1" applyFont="1" applyFill="1" applyBorder="1" applyAlignment="1">
      <alignment vertical="center"/>
    </xf>
    <xf numFmtId="3" fontId="22" fillId="14" borderId="24" xfId="0" applyNumberFormat="1" applyFont="1" applyFill="1" applyBorder="1" applyAlignment="1">
      <alignment horizontal="right" vertical="center"/>
    </xf>
    <xf numFmtId="3" fontId="18" fillId="14" borderId="13" xfId="0" applyNumberFormat="1" applyFont="1" applyFill="1" applyBorder="1" applyAlignment="1">
      <alignment vertical="center"/>
    </xf>
    <xf numFmtId="3" fontId="18" fillId="14" borderId="22" xfId="15" applyNumberFormat="1" applyFont="1" applyFill="1" applyBorder="1" applyAlignment="1">
      <alignment horizontal="right" vertical="center"/>
    </xf>
    <xf numFmtId="3" fontId="18" fillId="14" borderId="13" xfId="15" applyNumberFormat="1" applyFont="1" applyFill="1" applyBorder="1" applyAlignment="1">
      <alignment horizontal="right" vertical="center"/>
    </xf>
    <xf numFmtId="0" fontId="18" fillId="14" borderId="38" xfId="15" applyFont="1" applyFill="1" applyBorder="1" applyAlignment="1">
      <alignment vertical="center"/>
    </xf>
    <xf numFmtId="3" fontId="19" fillId="14" borderId="13" xfId="15" applyNumberFormat="1" applyFont="1" applyFill="1" applyBorder="1" applyAlignment="1">
      <alignment horizontal="right" vertical="center"/>
    </xf>
    <xf numFmtId="3" fontId="22" fillId="14" borderId="13" xfId="0" applyNumberFormat="1" applyFont="1" applyFill="1" applyBorder="1" applyAlignment="1">
      <alignment horizontal="center" vertical="center"/>
    </xf>
    <xf numFmtId="0" fontId="18" fillId="14" borderId="28" xfId="15" applyFont="1" applyFill="1" applyBorder="1" applyAlignment="1">
      <alignment vertical="center"/>
    </xf>
    <xf numFmtId="0" fontId="18" fillId="14" borderId="33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/>
    </xf>
    <xf numFmtId="3" fontId="18" fillId="0" borderId="39" xfId="15" applyNumberFormat="1" applyFont="1" applyFill="1" applyBorder="1" applyAlignment="1">
      <alignment horizontal="center" vertical="center"/>
    </xf>
    <xf numFmtId="3" fontId="18" fillId="0" borderId="40" xfId="15" applyNumberFormat="1" applyFont="1" applyFill="1" applyBorder="1" applyAlignment="1">
      <alignment horizontal="center" vertical="center" wrapText="1"/>
    </xf>
    <xf numFmtId="3" fontId="19" fillId="0" borderId="40" xfId="15" applyNumberFormat="1" applyFont="1" applyFill="1" applyBorder="1" applyAlignment="1">
      <alignment vertical="center"/>
    </xf>
    <xf numFmtId="0" fontId="24" fillId="14" borderId="22" xfId="0" applyFont="1" applyFill="1" applyBorder="1" applyAlignment="1">
      <alignment horizontal="center" vertical="center" wrapText="1"/>
    </xf>
    <xf numFmtId="0" fontId="19" fillId="15" borderId="10" xfId="15" applyFont="1" applyFill="1" applyBorder="1" applyAlignment="1">
      <alignment horizontal="center" vertical="center"/>
    </xf>
    <xf numFmtId="0" fontId="19" fillId="15" borderId="33" xfId="15" applyFont="1" applyFill="1" applyBorder="1" applyAlignment="1">
      <alignment vertical="center" wrapText="1"/>
    </xf>
    <xf numFmtId="3" fontId="19" fillId="15" borderId="43" xfId="15" applyNumberFormat="1" applyFont="1" applyFill="1" applyBorder="1" applyAlignment="1">
      <alignment vertical="center"/>
    </xf>
    <xf numFmtId="3" fontId="22" fillId="14" borderId="13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0" fillId="14" borderId="44" xfId="0" applyNumberFormat="1" applyFill="1" applyBorder="1" applyAlignment="1">
      <alignment horizontal="center" vertical="center"/>
    </xf>
    <xf numFmtId="3" fontId="18" fillId="14" borderId="28" xfId="15" applyNumberFormat="1" applyFont="1" applyFill="1" applyBorder="1" applyAlignment="1">
      <alignment horizontal="right" vertical="center"/>
    </xf>
    <xf numFmtId="0" fontId="18" fillId="14" borderId="25" xfId="15" applyFont="1" applyFill="1" applyBorder="1" applyAlignment="1">
      <alignment vertical="center"/>
    </xf>
    <xf numFmtId="0" fontId="18" fillId="14" borderId="83" xfId="15" applyFont="1" applyFill="1" applyBorder="1" applyAlignment="1">
      <alignment vertical="center"/>
    </xf>
    <xf numFmtId="0" fontId="24" fillId="14" borderId="22" xfId="15" applyFont="1" applyFill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4" fillId="14" borderId="22" xfId="15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14" borderId="80" xfId="0" applyNumberForma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center" vertical="center"/>
    </xf>
    <xf numFmtId="0" fontId="0" fillId="14" borderId="82" xfId="0" applyNumberFormat="1" applyFill="1" applyBorder="1" applyAlignment="1">
      <alignment horizontal="center" vertical="center"/>
    </xf>
    <xf numFmtId="3" fontId="18" fillId="14" borderId="81" xfId="15" applyNumberFormat="1" applyFont="1" applyFill="1" applyBorder="1" applyAlignment="1">
      <alignment horizontal="center" vertical="center" wrapText="1"/>
    </xf>
    <xf numFmtId="3" fontId="18" fillId="14" borderId="62" xfId="15" applyNumberFormat="1" applyFont="1" applyFill="1" applyBorder="1" applyAlignment="1">
      <alignment horizontal="center" vertical="center" wrapText="1"/>
    </xf>
    <xf numFmtId="3" fontId="18" fillId="14" borderId="63" xfId="15" applyNumberFormat="1" applyFont="1" applyFill="1" applyBorder="1" applyAlignment="1">
      <alignment horizontal="center" vertical="center" wrapText="1"/>
    </xf>
    <xf numFmtId="3" fontId="18" fillId="14" borderId="44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52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0" fontId="19" fillId="14" borderId="49" xfId="0" applyFont="1" applyFill="1" applyBorder="1" applyAlignment="1">
      <alignment horizontal="center" vertical="center"/>
    </xf>
    <xf numFmtId="0" fontId="19" fillId="14" borderId="20" xfId="0" applyFont="1" applyFill="1" applyBorder="1" applyAlignment="1">
      <alignment horizontal="center" vertical="center"/>
    </xf>
    <xf numFmtId="0" fontId="20" fillId="14" borderId="84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4" fillId="14" borderId="84" xfId="15" applyFont="1" applyFill="1" applyBorder="1" applyAlignment="1">
      <alignment horizontal="center" vertical="center" wrapText="1"/>
    </xf>
    <xf numFmtId="0" fontId="24" fillId="14" borderId="33" xfId="15" applyFont="1" applyFill="1" applyBorder="1" applyAlignment="1">
      <alignment horizontal="center" vertical="center" wrapText="1"/>
    </xf>
    <xf numFmtId="0" fontId="0" fillId="14" borderId="81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0" fontId="0" fillId="14" borderId="51" xfId="0" applyFill="1" applyBorder="1" applyAlignment="1">
      <alignment horizontal="center" vertical="center"/>
    </xf>
    <xf numFmtId="0" fontId="0" fillId="14" borderId="64" xfId="0" applyFill="1" applyBorder="1" applyAlignment="1">
      <alignment horizontal="center" vertical="center"/>
    </xf>
    <xf numFmtId="0" fontId="24" fillId="14" borderId="33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14" borderId="79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3" fontId="18" fillId="14" borderId="45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55" xfId="15" applyNumberFormat="1" applyFont="1" applyFill="1" applyBorder="1" applyAlignment="1">
      <alignment horizontal="center" vertical="center" wrapText="1"/>
    </xf>
    <xf numFmtId="3" fontId="19" fillId="14" borderId="49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0" fontId="18" fillId="14" borderId="50" xfId="0" applyFont="1" applyFill="1" applyBorder="1" applyAlignment="1">
      <alignment horizontal="center" vertical="center"/>
    </xf>
    <xf numFmtId="0" fontId="18" fillId="14" borderId="51" xfId="0" applyFont="1" applyFill="1" applyBorder="1" applyAlignment="1">
      <alignment horizontal="center" vertical="center"/>
    </xf>
    <xf numFmtId="0" fontId="18" fillId="14" borderId="64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14" borderId="46" xfId="0" applyFont="1" applyFill="1" applyBorder="1" applyAlignment="1">
      <alignment horizontal="center" vertical="center" wrapText="1"/>
    </xf>
    <xf numFmtId="0" fontId="0" fillId="14" borderId="46" xfId="0" applyFont="1" applyFill="1" applyBorder="1" applyAlignment="1">
      <alignment vertical="center" wrapText="1"/>
    </xf>
    <xf numFmtId="0" fontId="0" fillId="14" borderId="47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48" xfId="0" applyFont="1" applyFill="1" applyBorder="1" applyAlignment="1">
      <alignment vertical="center" wrapText="1"/>
    </xf>
    <xf numFmtId="0" fontId="0" fillId="14" borderId="36" xfId="0" applyFont="1" applyFill="1" applyBorder="1" applyAlignment="1">
      <alignment horizontal="center" vertical="center" wrapText="1"/>
    </xf>
    <xf numFmtId="0" fontId="0" fillId="14" borderId="36" xfId="0" applyFont="1" applyFill="1" applyBorder="1" applyAlignment="1">
      <alignment vertical="center" wrapText="1"/>
    </xf>
    <xf numFmtId="0" fontId="0" fillId="14" borderId="53" xfId="0" applyFont="1" applyFill="1" applyBorder="1" applyAlignment="1">
      <alignment vertical="center" wrapText="1"/>
    </xf>
    <xf numFmtId="0" fontId="19" fillId="14" borderId="5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19" fillId="15" borderId="59" xfId="15" applyFont="1" applyFill="1" applyBorder="1" applyAlignment="1">
      <alignment horizontal="center"/>
    </xf>
    <xf numFmtId="0" fontId="19" fillId="15" borderId="60" xfId="15" applyFont="1" applyFill="1" applyBorder="1" applyAlignment="1">
      <alignment horizontal="center"/>
    </xf>
    <xf numFmtId="0" fontId="18" fillId="15" borderId="21" xfId="15" applyFont="1" applyFill="1" applyBorder="1" applyAlignment="1">
      <alignment horizontal="center" vertical="center"/>
    </xf>
    <xf numFmtId="0" fontId="18" fillId="15" borderId="61" xfId="15" applyFont="1" applyFill="1" applyBorder="1" applyAlignment="1">
      <alignment horizontal="center" vertical="center"/>
    </xf>
    <xf numFmtId="0" fontId="21" fillId="2" borderId="65" xfId="15" applyFont="1" applyFill="1" applyBorder="1" applyAlignment="1">
      <alignment horizontal="center" vertical="center"/>
    </xf>
    <xf numFmtId="0" fontId="21" fillId="2" borderId="66" xfId="15" applyFont="1" applyFill="1" applyBorder="1" applyAlignment="1">
      <alignment horizontal="center" vertical="center"/>
    </xf>
    <xf numFmtId="0" fontId="21" fillId="2" borderId="67" xfId="15" applyFont="1" applyFill="1" applyBorder="1" applyAlignment="1">
      <alignment horizontal="center" vertical="center" wrapText="1"/>
    </xf>
    <xf numFmtId="0" fontId="21" fillId="2" borderId="68" xfId="15" applyFont="1" applyFill="1" applyBorder="1" applyAlignment="1">
      <alignment horizontal="center" vertical="center" wrapText="1"/>
    </xf>
    <xf numFmtId="3" fontId="18" fillId="15" borderId="60" xfId="15" applyNumberFormat="1" applyFont="1" applyFill="1" applyBorder="1" applyAlignment="1">
      <alignment horizontal="center" vertical="center"/>
    </xf>
    <xf numFmtId="3" fontId="18" fillId="15" borderId="61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0" borderId="62" xfId="15" applyNumberFormat="1" applyFont="1" applyFill="1" applyBorder="1" applyAlignment="1">
      <alignment horizontal="center" vertical="center" wrapText="1"/>
    </xf>
    <xf numFmtId="3" fontId="18" fillId="0" borderId="63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51" xfId="15" applyNumberFormat="1" applyFont="1" applyFill="1" applyBorder="1" applyAlignment="1">
      <alignment horizontal="center" vertical="center" wrapText="1"/>
    </xf>
    <xf numFmtId="3" fontId="18" fillId="0" borderId="64" xfId="15" applyNumberFormat="1" applyFont="1" applyFill="1" applyBorder="1" applyAlignment="1">
      <alignment horizontal="center" vertical="center" wrapText="1"/>
    </xf>
    <xf numFmtId="0" fontId="0" fillId="14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0" fillId="14" borderId="28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69" xfId="15" applyFont="1" applyFill="1" applyBorder="1" applyAlignment="1">
      <alignment horizontal="center" vertical="center"/>
    </xf>
    <xf numFmtId="0" fontId="21" fillId="2" borderId="70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71" xfId="15" applyFont="1" applyFill="1" applyBorder="1" applyAlignment="1">
      <alignment horizontal="center" vertical="center"/>
    </xf>
    <xf numFmtId="0" fontId="21" fillId="2" borderId="65" xfId="15" applyFont="1" applyFill="1" applyBorder="1" applyAlignment="1">
      <alignment horizontal="center" vertical="center" wrapText="1"/>
    </xf>
    <xf numFmtId="0" fontId="21" fillId="2" borderId="66" xfId="15" applyFont="1" applyFill="1" applyBorder="1" applyAlignment="1">
      <alignment horizontal="center" vertical="center" wrapText="1"/>
    </xf>
    <xf numFmtId="0" fontId="21" fillId="2" borderId="72" xfId="15" applyFont="1" applyFill="1" applyBorder="1" applyAlignment="1">
      <alignment horizontal="center" vertical="center"/>
    </xf>
    <xf numFmtId="0" fontId="18" fillId="2" borderId="73" xfId="15" applyFont="1" applyFill="1" applyBorder="1" applyAlignment="1">
      <alignment horizontal="center" vertical="center"/>
    </xf>
    <xf numFmtId="0" fontId="18" fillId="2" borderId="74" xfId="15" applyFont="1" applyFill="1" applyBorder="1" applyAlignment="1">
      <alignment horizontal="center" vertical="center"/>
    </xf>
    <xf numFmtId="0" fontId="18" fillId="2" borderId="75" xfId="15" applyFont="1" applyFill="1" applyBorder="1" applyAlignment="1">
      <alignment horizontal="center" vertical="center"/>
    </xf>
    <xf numFmtId="0" fontId="18" fillId="2" borderId="76" xfId="15" applyFont="1" applyFill="1" applyBorder="1" applyAlignment="1">
      <alignment horizontal="center" vertical="center"/>
    </xf>
    <xf numFmtId="0" fontId="21" fillId="2" borderId="77" xfId="15" applyFont="1" applyFill="1" applyBorder="1" applyAlignment="1">
      <alignment horizontal="center" vertical="center" wrapText="1"/>
    </xf>
    <xf numFmtId="0" fontId="21" fillId="2" borderId="78" xfId="15" applyFont="1" applyFill="1" applyBorder="1" applyAlignment="1">
      <alignment horizontal="center" vertical="center" wrapText="1"/>
    </xf>
    <xf numFmtId="49" fontId="0" fillId="14" borderId="45" xfId="0" applyNumberFormat="1" applyFill="1" applyBorder="1" applyAlignment="1">
      <alignment horizontal="center" vertical="center"/>
    </xf>
    <xf numFmtId="49" fontId="0" fillId="14" borderId="44" xfId="0" applyNumberFormat="1" applyFill="1" applyBorder="1" applyAlignment="1">
      <alignment horizontal="center" vertical="center"/>
    </xf>
    <xf numFmtId="49" fontId="0" fillId="14" borderId="52" xfId="0" applyNumberFormat="1" applyFill="1" applyBorder="1" applyAlignment="1">
      <alignment horizontal="center" vertical="center"/>
    </xf>
    <xf numFmtId="0" fontId="18" fillId="14" borderId="45" xfId="0" applyFont="1" applyFill="1" applyBorder="1" applyAlignment="1">
      <alignment horizontal="center" vertical="center" wrapText="1"/>
    </xf>
    <xf numFmtId="0" fontId="18" fillId="14" borderId="47" xfId="0" applyFont="1" applyFill="1" applyBorder="1" applyAlignment="1">
      <alignment horizontal="center" vertical="center" wrapText="1"/>
    </xf>
    <xf numFmtId="0" fontId="18" fillId="14" borderId="44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18" fillId="14" borderId="48" xfId="0" applyFont="1" applyFill="1" applyBorder="1" applyAlignment="1">
      <alignment horizontal="center" vertical="center" wrapText="1"/>
    </xf>
    <xf numFmtId="0" fontId="18" fillId="14" borderId="52" xfId="0" applyFont="1" applyFill="1" applyBorder="1" applyAlignment="1">
      <alignment horizontal="center" vertical="center" wrapText="1"/>
    </xf>
    <xf numFmtId="0" fontId="18" fillId="14" borderId="36" xfId="0" applyFont="1" applyFill="1" applyBorder="1" applyAlignment="1">
      <alignment horizontal="center" vertical="center" wrapText="1"/>
    </xf>
    <xf numFmtId="0" fontId="18" fillId="14" borderId="53" xfId="0" applyFont="1" applyFill="1" applyBorder="1" applyAlignment="1">
      <alignment horizontal="center" vertical="center" wrapText="1"/>
    </xf>
    <xf numFmtId="0" fontId="19" fillId="15" borderId="57" xfId="15" applyFont="1" applyFill="1" applyBorder="1" applyAlignment="1">
      <alignment horizontal="center" vertical="center"/>
    </xf>
    <xf numFmtId="0" fontId="19" fillId="15" borderId="58" xfId="15" applyFont="1" applyFill="1" applyBorder="1" applyAlignment="1">
      <alignment horizontal="center" vertical="center"/>
    </xf>
    <xf numFmtId="0" fontId="0" fillId="14" borderId="85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4" fillId="14" borderId="32" xfId="15" applyFont="1" applyFill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07"/>
  <sheetViews>
    <sheetView tabSelected="1" view="pageBreakPreview" zoomScaleNormal="100" zoomScaleSheetLayoutView="100" workbookViewId="0">
      <selection activeCell="K4" sqref="K4"/>
    </sheetView>
  </sheetViews>
  <sheetFormatPr defaultColWidth="10.28515625" defaultRowHeight="11.25"/>
  <cols>
    <col min="1" max="1" width="4.7109375" style="1" customWidth="1"/>
    <col min="2" max="2" width="19.7109375" style="1" customWidth="1"/>
    <col min="3" max="3" width="11.42578125" style="1" customWidth="1"/>
    <col min="4" max="4" width="9.28515625" style="1" customWidth="1"/>
    <col min="5" max="5" width="11.85546875" style="1" customWidth="1"/>
    <col min="6" max="6" width="12" style="1" customWidth="1"/>
    <col min="7" max="7" width="11.42578125" style="1" customWidth="1"/>
    <col min="8" max="8" width="13" style="1" customWidth="1"/>
    <col min="9" max="9" width="10.5703125" style="1" customWidth="1"/>
    <col min="10" max="10" width="10.28515625" style="1" customWidth="1"/>
    <col min="11" max="11" width="8" style="1" customWidth="1"/>
    <col min="12" max="12" width="10.85546875" style="1" customWidth="1"/>
    <col min="13" max="13" width="11.140625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188" t="s">
        <v>65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15">
      <c r="A3" s="189" t="s">
        <v>66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192" t="s">
        <v>0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7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 customHeight="1" thickBot="1">
      <c r="A7" s="197" t="s">
        <v>1</v>
      </c>
      <c r="B7" s="199" t="s">
        <v>2</v>
      </c>
      <c r="C7" s="201" t="s">
        <v>3</v>
      </c>
      <c r="D7" s="164" t="s">
        <v>4</v>
      </c>
      <c r="E7" s="164" t="s">
        <v>5</v>
      </c>
      <c r="F7" s="196" t="s">
        <v>6</v>
      </c>
      <c r="G7" s="196"/>
      <c r="H7" s="190" t="s">
        <v>7</v>
      </c>
      <c r="I7" s="190"/>
      <c r="J7" s="190"/>
      <c r="K7" s="190"/>
      <c r="L7" s="190"/>
      <c r="M7" s="190"/>
      <c r="N7" s="190"/>
      <c r="O7" s="190"/>
      <c r="P7" s="190"/>
      <c r="Q7" s="191"/>
    </row>
    <row r="8" spans="1:17" ht="12.75" customHeight="1" thickBot="1">
      <c r="A8" s="198"/>
      <c r="B8" s="200"/>
      <c r="C8" s="202"/>
      <c r="D8" s="165"/>
      <c r="E8" s="165"/>
      <c r="F8" s="168" t="s">
        <v>8</v>
      </c>
      <c r="G8" s="168" t="s">
        <v>9</v>
      </c>
      <c r="H8" s="162" t="s">
        <v>42</v>
      </c>
      <c r="I8" s="162"/>
      <c r="J8" s="162"/>
      <c r="K8" s="162"/>
      <c r="L8" s="162"/>
      <c r="M8" s="162"/>
      <c r="N8" s="162"/>
      <c r="O8" s="162"/>
      <c r="P8" s="162"/>
      <c r="Q8" s="163"/>
    </row>
    <row r="9" spans="1:17" ht="7.5" customHeight="1" thickBot="1">
      <c r="A9" s="198"/>
      <c r="B9" s="200"/>
      <c r="C9" s="202"/>
      <c r="D9" s="165"/>
      <c r="E9" s="165"/>
      <c r="F9" s="165"/>
      <c r="G9" s="165"/>
      <c r="H9" s="168" t="s">
        <v>10</v>
      </c>
      <c r="I9" s="162" t="s">
        <v>11</v>
      </c>
      <c r="J9" s="162"/>
      <c r="K9" s="162"/>
      <c r="L9" s="162"/>
      <c r="M9" s="162"/>
      <c r="N9" s="162"/>
      <c r="O9" s="162"/>
      <c r="P9" s="162"/>
      <c r="Q9" s="163"/>
    </row>
    <row r="10" spans="1:17" ht="14.25" customHeight="1" thickBot="1">
      <c r="A10" s="198"/>
      <c r="B10" s="200"/>
      <c r="C10" s="202"/>
      <c r="D10" s="165"/>
      <c r="E10" s="165"/>
      <c r="F10" s="165"/>
      <c r="G10" s="165"/>
      <c r="H10" s="165"/>
      <c r="I10" s="193" t="s">
        <v>12</v>
      </c>
      <c r="J10" s="193"/>
      <c r="K10" s="193"/>
      <c r="L10" s="193"/>
      <c r="M10" s="162" t="s">
        <v>9</v>
      </c>
      <c r="N10" s="162"/>
      <c r="O10" s="162"/>
      <c r="P10" s="162"/>
      <c r="Q10" s="163"/>
    </row>
    <row r="11" spans="1:17" ht="11.25" customHeight="1" thickBot="1">
      <c r="A11" s="198"/>
      <c r="B11" s="200"/>
      <c r="C11" s="202"/>
      <c r="D11" s="165"/>
      <c r="E11" s="165"/>
      <c r="F11" s="165"/>
      <c r="G11" s="165"/>
      <c r="H11" s="165"/>
      <c r="I11" s="168" t="s">
        <v>13</v>
      </c>
      <c r="J11" s="193" t="s">
        <v>14</v>
      </c>
      <c r="K11" s="193"/>
      <c r="L11" s="193"/>
      <c r="M11" s="168" t="s">
        <v>15</v>
      </c>
      <c r="N11" s="194" t="s">
        <v>14</v>
      </c>
      <c r="O11" s="194"/>
      <c r="P11" s="194"/>
      <c r="Q11" s="195"/>
    </row>
    <row r="12" spans="1:17" ht="54.75" customHeight="1" thickBot="1">
      <c r="A12" s="198"/>
      <c r="B12" s="200"/>
      <c r="C12" s="202"/>
      <c r="D12" s="165"/>
      <c r="E12" s="165"/>
      <c r="F12" s="165"/>
      <c r="G12" s="165"/>
      <c r="H12" s="165"/>
      <c r="I12" s="165"/>
      <c r="J12" s="15" t="s">
        <v>16</v>
      </c>
      <c r="K12" s="15" t="s">
        <v>17</v>
      </c>
      <c r="L12" s="15" t="s">
        <v>18</v>
      </c>
      <c r="M12" s="168"/>
      <c r="N12" s="15" t="s">
        <v>19</v>
      </c>
      <c r="O12" s="15" t="s">
        <v>16</v>
      </c>
      <c r="P12" s="15" t="s">
        <v>17</v>
      </c>
      <c r="Q12" s="16" t="s">
        <v>20</v>
      </c>
    </row>
    <row r="13" spans="1:17" ht="12" customHeight="1" thickBot="1">
      <c r="A13" s="5">
        <v>1</v>
      </c>
      <c r="B13" s="33">
        <v>2</v>
      </c>
      <c r="C13" s="31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7">
        <v>17</v>
      </c>
    </row>
    <row r="14" spans="1:17" ht="33" customHeight="1" thickBot="1">
      <c r="A14" s="39">
        <v>1</v>
      </c>
      <c r="B14" s="40" t="s">
        <v>21</v>
      </c>
      <c r="C14" s="166" t="s">
        <v>22</v>
      </c>
      <c r="D14" s="167"/>
      <c r="E14" s="41">
        <f>SUM(E25)</f>
        <v>0</v>
      </c>
      <c r="F14" s="41">
        <f>SUM(F25)</f>
        <v>0</v>
      </c>
      <c r="G14" s="41">
        <f>SUM(G25)</f>
        <v>0</v>
      </c>
      <c r="H14" s="41">
        <f>SUM(H25)</f>
        <v>0</v>
      </c>
      <c r="I14" s="41">
        <f>SUM(I25)</f>
        <v>0</v>
      </c>
      <c r="J14" s="41">
        <f t="shared" ref="J14:Q14" si="0">SUM(J25)</f>
        <v>0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</row>
    <row r="15" spans="1:17" ht="17.25" hidden="1" customHeight="1">
      <c r="A15" s="9"/>
      <c r="B15" s="34" t="s">
        <v>23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70"/>
    </row>
    <row r="16" spans="1:17" ht="15" hidden="1" customHeight="1">
      <c r="A16" s="9"/>
      <c r="B16" s="35" t="s">
        <v>24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2"/>
    </row>
    <row r="17" spans="1:17" ht="15" hidden="1" customHeight="1">
      <c r="A17" s="9"/>
      <c r="B17" s="35" t="s">
        <v>25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2"/>
    </row>
    <row r="18" spans="1:17" ht="14.25" hidden="1" customHeight="1" thickBot="1">
      <c r="A18" s="5" t="s">
        <v>32</v>
      </c>
      <c r="B18" s="36" t="s">
        <v>34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4"/>
    </row>
    <row r="19" spans="1:17" ht="18" hidden="1" customHeight="1" thickBot="1">
      <c r="A19" s="9"/>
      <c r="B19" s="37" t="s">
        <v>27</v>
      </c>
      <c r="C19" s="32"/>
      <c r="D19" s="12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8"/>
    </row>
    <row r="20" spans="1:17" ht="64.5" hidden="1" customHeight="1" thickBot="1">
      <c r="A20" s="9"/>
      <c r="B20" s="38" t="s">
        <v>35</v>
      </c>
      <c r="C20" s="55"/>
      <c r="D20" s="56"/>
      <c r="E20" s="57"/>
      <c r="F20" s="57"/>
      <c r="G20" s="57"/>
      <c r="H20" s="10"/>
      <c r="I20" s="10"/>
      <c r="J20" s="10"/>
      <c r="K20" s="10"/>
      <c r="L20" s="11"/>
      <c r="M20" s="10"/>
      <c r="N20" s="10"/>
      <c r="O20" s="10"/>
      <c r="P20" s="10"/>
      <c r="Q20" s="19"/>
    </row>
    <row r="21" spans="1:17" s="2" customFormat="1" ht="21" hidden="1" customHeight="1">
      <c r="A21" s="121" t="s">
        <v>48</v>
      </c>
      <c r="B21" s="47" t="s">
        <v>23</v>
      </c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6"/>
    </row>
    <row r="22" spans="1:17" s="2" customFormat="1" ht="16.5" hidden="1" customHeight="1">
      <c r="A22" s="122"/>
      <c r="B22" s="27" t="s">
        <v>24</v>
      </c>
      <c r="C22" s="87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s="2" customFormat="1" ht="17.25" hidden="1" customHeight="1">
      <c r="A23" s="122"/>
      <c r="B23" s="27" t="s">
        <v>25</v>
      </c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s="2" customFormat="1" ht="15" hidden="1" customHeight="1" thickBot="1">
      <c r="A24" s="122"/>
      <c r="B24" s="28" t="s">
        <v>26</v>
      </c>
      <c r="C24" s="90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</row>
    <row r="25" spans="1:17" s="2" customFormat="1" ht="15" hidden="1" customHeight="1" thickBot="1">
      <c r="A25" s="122"/>
      <c r="B25" s="22" t="s">
        <v>27</v>
      </c>
      <c r="C25" s="127"/>
      <c r="D25" s="128"/>
      <c r="E25" s="21">
        <f>SUM(E26:E26)</f>
        <v>0</v>
      </c>
      <c r="F25" s="21">
        <f>SUM(F26:F26)</f>
        <v>0</v>
      </c>
      <c r="G25" s="21">
        <f>SUM(G26:G26)</f>
        <v>0</v>
      </c>
      <c r="H25" s="25">
        <f>SUM(I25+M25)</f>
        <v>0</v>
      </c>
      <c r="I25" s="25">
        <f>SUM(J25+L25)</f>
        <v>0</v>
      </c>
      <c r="J25" s="25"/>
      <c r="K25" s="25"/>
      <c r="L25" s="25"/>
      <c r="M25" s="25">
        <f>SUM(N25:Q25)</f>
        <v>0</v>
      </c>
      <c r="N25" s="25"/>
      <c r="O25" s="25"/>
      <c r="P25" s="25"/>
      <c r="Q25" s="26"/>
    </row>
    <row r="26" spans="1:17" s="2" customFormat="1" ht="0.75" customHeight="1">
      <c r="A26" s="123"/>
      <c r="B26" s="29" t="s">
        <v>39</v>
      </c>
      <c r="C26" s="64"/>
      <c r="D26" s="58"/>
      <c r="E26" s="44"/>
      <c r="F26" s="44"/>
      <c r="G26" s="44"/>
      <c r="H26" s="129"/>
      <c r="I26" s="130"/>
      <c r="J26" s="130"/>
      <c r="K26" s="130"/>
      <c r="L26" s="130"/>
      <c r="M26" s="130"/>
      <c r="N26" s="130"/>
      <c r="O26" s="130"/>
      <c r="P26" s="130"/>
      <c r="Q26" s="131"/>
    </row>
    <row r="27" spans="1:17" s="2" customFormat="1" ht="51" customHeight="1">
      <c r="A27" s="59">
        <v>2</v>
      </c>
      <c r="B27" s="60" t="s">
        <v>28</v>
      </c>
      <c r="C27" s="214" t="s">
        <v>22</v>
      </c>
      <c r="D27" s="215"/>
      <c r="E27" s="61">
        <f t="shared" ref="E27:G27" si="1">SUM(E32+E99+E39+E63+E55+E47+E71+E92)</f>
        <v>3710398</v>
      </c>
      <c r="F27" s="61">
        <f t="shared" si="1"/>
        <v>458973</v>
      </c>
      <c r="G27" s="61">
        <f t="shared" si="1"/>
        <v>3241104</v>
      </c>
      <c r="H27" s="61">
        <f>SUM(H32+H99+H39+H63+H55+H47+H71+H92+H78+H86)</f>
        <v>1910272</v>
      </c>
      <c r="I27" s="61">
        <f t="shared" ref="I27:P27" si="2">SUM(I32+I99+I39+I63+I55+I47+I71+I92+I78+I86)</f>
        <v>222014</v>
      </c>
      <c r="J27" s="61">
        <f t="shared" si="2"/>
        <v>0</v>
      </c>
      <c r="K27" s="61">
        <f t="shared" si="2"/>
        <v>0</v>
      </c>
      <c r="L27" s="61">
        <f t="shared" si="2"/>
        <v>222014</v>
      </c>
      <c r="M27" s="61">
        <f t="shared" si="2"/>
        <v>1688258</v>
      </c>
      <c r="N27" s="61">
        <f t="shared" si="2"/>
        <v>0</v>
      </c>
      <c r="O27" s="61">
        <f t="shared" si="2"/>
        <v>0</v>
      </c>
      <c r="P27" s="61">
        <f t="shared" si="2"/>
        <v>0</v>
      </c>
      <c r="Q27" s="61">
        <f>SUM(Q32+Q99+Q39+Q63+Q55+Q47+Q71+Q92+Q78+Q86)</f>
        <v>1688258</v>
      </c>
    </row>
    <row r="28" spans="1:17" s="2" customFormat="1" ht="9.75" customHeight="1">
      <c r="A28" s="178" t="s">
        <v>49</v>
      </c>
      <c r="B28" s="47" t="s">
        <v>23</v>
      </c>
      <c r="C28" s="146" t="s">
        <v>54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8"/>
    </row>
    <row r="29" spans="1:17" s="2" customFormat="1" ht="14.25" customHeight="1">
      <c r="A29" s="135"/>
      <c r="B29" s="27" t="s">
        <v>24</v>
      </c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1"/>
    </row>
    <row r="30" spans="1:17" s="2" customFormat="1" ht="17.25" customHeight="1">
      <c r="A30" s="135"/>
      <c r="B30" s="27" t="s">
        <v>25</v>
      </c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</row>
    <row r="31" spans="1:17" s="2" customFormat="1" ht="25.5" customHeight="1" thickBot="1">
      <c r="A31" s="135"/>
      <c r="B31" s="28" t="s">
        <v>26</v>
      </c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4"/>
    </row>
    <row r="32" spans="1:17" s="2" customFormat="1" ht="13.5" customHeight="1" thickBot="1">
      <c r="A32" s="135"/>
      <c r="B32" s="30" t="s">
        <v>27</v>
      </c>
      <c r="C32" s="155"/>
      <c r="D32" s="156"/>
      <c r="E32" s="48">
        <f>SUM(E33:E34)</f>
        <v>1037288</v>
      </c>
      <c r="F32" s="48">
        <f>SUM(F33:F34)</f>
        <v>155593</v>
      </c>
      <c r="G32" s="48">
        <f>SUM(G33:G34)</f>
        <v>881695</v>
      </c>
      <c r="H32" s="49">
        <f>SUM(I32+M32)</f>
        <v>522000</v>
      </c>
      <c r="I32" s="49">
        <f>SUM(J32:L32)</f>
        <v>77504</v>
      </c>
      <c r="J32" s="49"/>
      <c r="K32" s="49"/>
      <c r="L32" s="49">
        <v>77504</v>
      </c>
      <c r="M32" s="49">
        <f>SUM(N32:Q32)</f>
        <v>444496</v>
      </c>
      <c r="N32" s="49"/>
      <c r="O32" s="49"/>
      <c r="P32" s="49"/>
      <c r="Q32" s="62">
        <v>444496</v>
      </c>
    </row>
    <row r="33" spans="1:17" s="2" customFormat="1" ht="20.25" customHeight="1">
      <c r="A33" s="135"/>
      <c r="B33" s="51" t="s">
        <v>55</v>
      </c>
      <c r="C33" s="157">
        <v>75</v>
      </c>
      <c r="D33" s="73" t="s">
        <v>38</v>
      </c>
      <c r="E33" s="46">
        <v>522000</v>
      </c>
      <c r="F33" s="46">
        <v>77504</v>
      </c>
      <c r="G33" s="46">
        <v>444496</v>
      </c>
      <c r="H33" s="175"/>
      <c r="I33" s="176"/>
      <c r="J33" s="176"/>
      <c r="K33" s="176"/>
      <c r="L33" s="176"/>
      <c r="M33" s="176"/>
      <c r="N33" s="176"/>
      <c r="O33" s="176"/>
      <c r="P33" s="176"/>
      <c r="Q33" s="177"/>
    </row>
    <row r="34" spans="1:17" s="2" customFormat="1" ht="27.75" customHeight="1">
      <c r="A34" s="136"/>
      <c r="B34" s="24" t="s">
        <v>56</v>
      </c>
      <c r="C34" s="72"/>
      <c r="D34" s="74"/>
      <c r="E34" s="46">
        <v>515288</v>
      </c>
      <c r="F34" s="46">
        <v>78089</v>
      </c>
      <c r="G34" s="46">
        <v>437199</v>
      </c>
      <c r="H34" s="78"/>
      <c r="I34" s="79"/>
      <c r="J34" s="79"/>
      <c r="K34" s="79"/>
      <c r="L34" s="79"/>
      <c r="M34" s="79"/>
      <c r="N34" s="79"/>
      <c r="O34" s="79"/>
      <c r="P34" s="79"/>
      <c r="Q34" s="80"/>
    </row>
    <row r="35" spans="1:17" s="2" customFormat="1" ht="15" customHeight="1">
      <c r="A35" s="134" t="s">
        <v>40</v>
      </c>
      <c r="B35" s="47" t="s">
        <v>23</v>
      </c>
      <c r="C35" s="137" t="s">
        <v>45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</row>
    <row r="36" spans="1:17" s="2" customFormat="1" ht="15" customHeight="1">
      <c r="A36" s="135"/>
      <c r="B36" s="27" t="s">
        <v>24</v>
      </c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2"/>
    </row>
    <row r="37" spans="1:17" s="2" customFormat="1" ht="15" customHeight="1">
      <c r="A37" s="135"/>
      <c r="B37" s="27" t="s">
        <v>25</v>
      </c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2"/>
    </row>
    <row r="38" spans="1:17" s="2" customFormat="1" ht="15" customHeight="1" thickBot="1">
      <c r="A38" s="135"/>
      <c r="B38" s="28" t="s">
        <v>26</v>
      </c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2"/>
    </row>
    <row r="39" spans="1:17" s="2" customFormat="1" ht="15" customHeight="1" thickBot="1">
      <c r="A39" s="110"/>
      <c r="B39" s="52" t="s">
        <v>27</v>
      </c>
      <c r="C39" s="132"/>
      <c r="D39" s="133"/>
      <c r="E39" s="20">
        <f>SUM(E40:E42)</f>
        <v>163967</v>
      </c>
      <c r="F39" s="20">
        <f>SUM(F40:F41)</f>
        <v>2289</v>
      </c>
      <c r="G39" s="20">
        <f>SUM(G40:G42)</f>
        <v>161676</v>
      </c>
      <c r="H39" s="53">
        <f>SUM(I39+M39)</f>
        <v>74520</v>
      </c>
      <c r="I39" s="53">
        <f>SUM(J39:L39)</f>
        <v>2</v>
      </c>
      <c r="J39" s="53"/>
      <c r="K39" s="53"/>
      <c r="L39" s="53">
        <v>2</v>
      </c>
      <c r="M39" s="53">
        <f>SUM(N39:Q39)</f>
        <v>74518</v>
      </c>
      <c r="N39" s="53"/>
      <c r="O39" s="53"/>
      <c r="P39" s="53"/>
      <c r="Q39" s="63">
        <v>74518</v>
      </c>
    </row>
    <row r="40" spans="1:17" s="2" customFormat="1" ht="19.5" customHeight="1">
      <c r="A40" s="135"/>
      <c r="B40" s="51" t="s">
        <v>43</v>
      </c>
      <c r="C40" s="143">
        <v>75</v>
      </c>
      <c r="D40" s="107" t="s">
        <v>33</v>
      </c>
      <c r="E40" s="45">
        <f>SUM(F40:G40)</f>
        <v>8413</v>
      </c>
      <c r="F40" s="45">
        <v>11</v>
      </c>
      <c r="G40" s="45">
        <v>8402</v>
      </c>
      <c r="H40" s="110"/>
      <c r="I40" s="76"/>
      <c r="J40" s="76"/>
      <c r="K40" s="76"/>
      <c r="L40" s="76"/>
      <c r="M40" s="76"/>
      <c r="N40" s="76"/>
      <c r="O40" s="76"/>
      <c r="P40" s="76"/>
      <c r="Q40" s="77"/>
    </row>
    <row r="41" spans="1:17" s="2" customFormat="1" ht="18.75" customHeight="1">
      <c r="A41" s="135"/>
      <c r="B41" s="50" t="s">
        <v>39</v>
      </c>
      <c r="C41" s="143"/>
      <c r="D41" s="108"/>
      <c r="E41" s="46">
        <f>SUM(F41:G41)</f>
        <v>81034</v>
      </c>
      <c r="F41" s="46">
        <v>2278</v>
      </c>
      <c r="G41" s="46">
        <v>78756</v>
      </c>
      <c r="H41" s="110"/>
      <c r="I41" s="145"/>
      <c r="J41" s="145"/>
      <c r="K41" s="145"/>
      <c r="L41" s="145"/>
      <c r="M41" s="145"/>
      <c r="N41" s="145"/>
      <c r="O41" s="145"/>
      <c r="P41" s="145"/>
      <c r="Q41" s="77"/>
    </row>
    <row r="42" spans="1:17" s="2" customFormat="1" ht="15" customHeight="1">
      <c r="A42" s="136"/>
      <c r="B42" s="50" t="s">
        <v>42</v>
      </c>
      <c r="C42" s="144"/>
      <c r="D42" s="109"/>
      <c r="E42" s="46">
        <f>SUM(F42:G42)</f>
        <v>74520</v>
      </c>
      <c r="F42" s="46">
        <v>2</v>
      </c>
      <c r="G42" s="46">
        <v>74518</v>
      </c>
      <c r="H42" s="78"/>
      <c r="I42" s="79"/>
      <c r="J42" s="79"/>
      <c r="K42" s="79"/>
      <c r="L42" s="79"/>
      <c r="M42" s="79"/>
      <c r="N42" s="79"/>
      <c r="O42" s="79"/>
      <c r="P42" s="79"/>
      <c r="Q42" s="80"/>
    </row>
    <row r="43" spans="1:17" ht="15">
      <c r="A43" s="134" t="s">
        <v>41</v>
      </c>
      <c r="B43" s="47" t="s">
        <v>23</v>
      </c>
      <c r="C43" s="137" t="s">
        <v>44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9"/>
    </row>
    <row r="44" spans="1:17" ht="15">
      <c r="A44" s="135"/>
      <c r="B44" s="27" t="s">
        <v>24</v>
      </c>
      <c r="C44" s="140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</row>
    <row r="45" spans="1:17" ht="15">
      <c r="A45" s="135"/>
      <c r="B45" s="27" t="s">
        <v>25</v>
      </c>
      <c r="C45" s="140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</row>
    <row r="46" spans="1:17" ht="15.75" thickBot="1">
      <c r="A46" s="135"/>
      <c r="B46" s="28" t="s">
        <v>26</v>
      </c>
      <c r="C46" s="140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</row>
    <row r="47" spans="1:17" ht="13.9" customHeight="1" thickBot="1">
      <c r="A47" s="110"/>
      <c r="B47" s="52" t="s">
        <v>27</v>
      </c>
      <c r="C47" s="132"/>
      <c r="D47" s="133"/>
      <c r="E47" s="20">
        <f>SUM(E48:E50)</f>
        <v>336744</v>
      </c>
      <c r="F47" s="20">
        <f>SUM(F48:F49)</f>
        <v>6402</v>
      </c>
      <c r="G47" s="20">
        <f>SUM(G48:G50)</f>
        <v>320023</v>
      </c>
      <c r="H47" s="53">
        <f>SUM(I47+M47)</f>
        <v>221195</v>
      </c>
      <c r="I47" s="53">
        <f>SUM(J47:L47)</f>
        <v>10319</v>
      </c>
      <c r="J47" s="53"/>
      <c r="K47" s="53"/>
      <c r="L47" s="53">
        <v>10319</v>
      </c>
      <c r="M47" s="53">
        <f>SUM(N47:Q47)</f>
        <v>210876</v>
      </c>
      <c r="N47" s="53"/>
      <c r="O47" s="53"/>
      <c r="P47" s="53"/>
      <c r="Q47" s="63">
        <v>210876</v>
      </c>
    </row>
    <row r="48" spans="1:17" ht="23.45" customHeight="1">
      <c r="A48" s="135"/>
      <c r="B48" s="51" t="s">
        <v>43</v>
      </c>
      <c r="C48" s="143">
        <v>75</v>
      </c>
      <c r="D48" s="107" t="s">
        <v>38</v>
      </c>
      <c r="E48" s="45">
        <v>347</v>
      </c>
      <c r="F48" s="45"/>
      <c r="G48" s="45">
        <v>347</v>
      </c>
      <c r="H48" s="110"/>
      <c r="I48" s="76"/>
      <c r="J48" s="76"/>
      <c r="K48" s="76"/>
      <c r="L48" s="76"/>
      <c r="M48" s="76"/>
      <c r="N48" s="76"/>
      <c r="O48" s="76"/>
      <c r="P48" s="76"/>
      <c r="Q48" s="77"/>
    </row>
    <row r="49" spans="1:17" ht="15">
      <c r="A49" s="135"/>
      <c r="B49" s="50" t="s">
        <v>39</v>
      </c>
      <c r="C49" s="143"/>
      <c r="D49" s="108"/>
      <c r="E49" s="46">
        <f>SUM(F49:G49)</f>
        <v>115202</v>
      </c>
      <c r="F49" s="46">
        <v>6402</v>
      </c>
      <c r="G49" s="46">
        <v>108800</v>
      </c>
      <c r="H49" s="110"/>
      <c r="I49" s="145"/>
      <c r="J49" s="145"/>
      <c r="K49" s="145"/>
      <c r="L49" s="145"/>
      <c r="M49" s="145"/>
      <c r="N49" s="145"/>
      <c r="O49" s="145"/>
      <c r="P49" s="145"/>
      <c r="Q49" s="77"/>
    </row>
    <row r="50" spans="1:17" ht="15">
      <c r="A50" s="136"/>
      <c r="B50" s="50" t="s">
        <v>42</v>
      </c>
      <c r="C50" s="144"/>
      <c r="D50" s="109"/>
      <c r="E50" s="46">
        <f>SUM(F50:G50)</f>
        <v>221195</v>
      </c>
      <c r="F50" s="46">
        <v>10319</v>
      </c>
      <c r="G50" s="46">
        <v>210876</v>
      </c>
      <c r="H50" s="78"/>
      <c r="I50" s="79"/>
      <c r="J50" s="79"/>
      <c r="K50" s="79"/>
      <c r="L50" s="79"/>
      <c r="M50" s="79"/>
      <c r="N50" s="79"/>
      <c r="O50" s="79"/>
      <c r="P50" s="79"/>
      <c r="Q50" s="80"/>
    </row>
    <row r="51" spans="1:17" ht="15">
      <c r="A51" s="134" t="s">
        <v>36</v>
      </c>
      <c r="B51" s="47" t="s">
        <v>23</v>
      </c>
      <c r="C51" s="137" t="s">
        <v>46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9"/>
    </row>
    <row r="52" spans="1:17" ht="15">
      <c r="A52" s="135"/>
      <c r="B52" s="27" t="s">
        <v>24</v>
      </c>
      <c r="C52" s="140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2"/>
    </row>
    <row r="53" spans="1:17" ht="15">
      <c r="A53" s="135"/>
      <c r="B53" s="27" t="s">
        <v>25</v>
      </c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2"/>
    </row>
    <row r="54" spans="1:17" ht="15.75" thickBot="1">
      <c r="A54" s="135"/>
      <c r="B54" s="28" t="s">
        <v>26</v>
      </c>
      <c r="C54" s="140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2"/>
    </row>
    <row r="55" spans="1:17" ht="15" thickBot="1">
      <c r="A55" s="110"/>
      <c r="B55" s="52" t="s">
        <v>27</v>
      </c>
      <c r="C55" s="132"/>
      <c r="D55" s="133"/>
      <c r="E55" s="20">
        <f>SUM(F55:G55)</f>
        <v>151300</v>
      </c>
      <c r="F55" s="20">
        <f>SUM(F56:F58)</f>
        <v>2081</v>
      </c>
      <c r="G55" s="20">
        <f>SUM(G56:G58)</f>
        <v>149219</v>
      </c>
      <c r="H55" s="53">
        <f>SUM(I55+M55)</f>
        <v>129744</v>
      </c>
      <c r="I55" s="53">
        <f>SUM(J55:L55)</f>
        <v>1911</v>
      </c>
      <c r="J55" s="53"/>
      <c r="K55" s="53"/>
      <c r="L55" s="53">
        <v>1911</v>
      </c>
      <c r="M55" s="53">
        <f>SUM(N55:Q55)</f>
        <v>127833</v>
      </c>
      <c r="N55" s="53"/>
      <c r="O55" s="53"/>
      <c r="P55" s="53"/>
      <c r="Q55" s="63">
        <v>127833</v>
      </c>
    </row>
    <row r="56" spans="1:17" ht="25.9" customHeight="1">
      <c r="A56" s="135"/>
      <c r="B56" s="51" t="s">
        <v>43</v>
      </c>
      <c r="C56" s="143">
        <v>75</v>
      </c>
      <c r="D56" s="107" t="s">
        <v>33</v>
      </c>
      <c r="E56" s="45">
        <v>6436</v>
      </c>
      <c r="F56" s="45">
        <v>80</v>
      </c>
      <c r="G56" s="45">
        <v>6356</v>
      </c>
      <c r="H56" s="110"/>
      <c r="I56" s="76"/>
      <c r="J56" s="76"/>
      <c r="K56" s="76"/>
      <c r="L56" s="76"/>
      <c r="M56" s="76"/>
      <c r="N56" s="76"/>
      <c r="O56" s="76"/>
      <c r="P56" s="76"/>
      <c r="Q56" s="77"/>
    </row>
    <row r="57" spans="1:17" ht="15" customHeight="1">
      <c r="A57" s="135"/>
      <c r="B57" s="50" t="s">
        <v>39</v>
      </c>
      <c r="C57" s="143"/>
      <c r="D57" s="108"/>
      <c r="E57" s="46">
        <f>SUM(F57:G57)</f>
        <v>15120</v>
      </c>
      <c r="F57" s="46">
        <v>90</v>
      </c>
      <c r="G57" s="46">
        <v>15030</v>
      </c>
      <c r="H57" s="110"/>
      <c r="I57" s="76"/>
      <c r="J57" s="76"/>
      <c r="K57" s="76"/>
      <c r="L57" s="76"/>
      <c r="M57" s="76"/>
      <c r="N57" s="76"/>
      <c r="O57" s="76"/>
      <c r="P57" s="76"/>
      <c r="Q57" s="77"/>
    </row>
    <row r="58" spans="1:17" ht="15">
      <c r="A58" s="136"/>
      <c r="B58" s="24" t="s">
        <v>42</v>
      </c>
      <c r="C58" s="144"/>
      <c r="D58" s="109"/>
      <c r="E58" s="46">
        <v>129744</v>
      </c>
      <c r="F58" s="46">
        <v>1911</v>
      </c>
      <c r="G58" s="46">
        <v>127833</v>
      </c>
      <c r="H58" s="78"/>
      <c r="I58" s="79"/>
      <c r="J58" s="79"/>
      <c r="K58" s="79"/>
      <c r="L58" s="79"/>
      <c r="M58" s="79"/>
      <c r="N58" s="79"/>
      <c r="O58" s="79"/>
      <c r="P58" s="79"/>
      <c r="Q58" s="80"/>
    </row>
    <row r="59" spans="1:17" ht="15">
      <c r="A59" s="134" t="s">
        <v>37</v>
      </c>
      <c r="B59" s="47" t="s">
        <v>23</v>
      </c>
      <c r="C59" s="179" t="s">
        <v>47</v>
      </c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1"/>
    </row>
    <row r="60" spans="1:17" ht="15">
      <c r="A60" s="135"/>
      <c r="B60" s="27" t="s">
        <v>24</v>
      </c>
      <c r="C60" s="182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4"/>
    </row>
    <row r="61" spans="1:17" ht="15">
      <c r="A61" s="135"/>
      <c r="B61" s="27" t="s">
        <v>25</v>
      </c>
      <c r="C61" s="182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4"/>
    </row>
    <row r="62" spans="1:17" ht="15" customHeight="1" thickBot="1">
      <c r="A62" s="135"/>
      <c r="B62" s="28" t="s">
        <v>26</v>
      </c>
      <c r="C62" s="185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7"/>
    </row>
    <row r="63" spans="1:17" ht="15" thickBot="1">
      <c r="A63" s="110"/>
      <c r="B63" s="52" t="s">
        <v>27</v>
      </c>
      <c r="C63" s="132"/>
      <c r="D63" s="133"/>
      <c r="E63" s="20">
        <f>SUM(E64:E66)</f>
        <v>138753</v>
      </c>
      <c r="F63" s="20">
        <f>SUM(F64:F66)</f>
        <v>967</v>
      </c>
      <c r="G63" s="20">
        <f>SUM(G64:G66)</f>
        <v>137786</v>
      </c>
      <c r="H63" s="53">
        <f>SUM(I63+M63)</f>
        <v>99623</v>
      </c>
      <c r="I63" s="53">
        <f>SUM(J63:L63)</f>
        <v>1</v>
      </c>
      <c r="J63" s="53"/>
      <c r="K63" s="53"/>
      <c r="L63" s="53">
        <v>1</v>
      </c>
      <c r="M63" s="53">
        <f>SUM(N63:Q63)</f>
        <v>99622</v>
      </c>
      <c r="N63" s="53"/>
      <c r="O63" s="53"/>
      <c r="P63" s="53"/>
      <c r="Q63" s="63">
        <v>99622</v>
      </c>
    </row>
    <row r="64" spans="1:17" ht="21.6" customHeight="1">
      <c r="A64" s="135"/>
      <c r="B64" s="51" t="s">
        <v>43</v>
      </c>
      <c r="C64" s="143">
        <v>75</v>
      </c>
      <c r="D64" s="107" t="s">
        <v>33</v>
      </c>
      <c r="E64" s="45">
        <v>39130</v>
      </c>
      <c r="F64" s="45">
        <v>966</v>
      </c>
      <c r="G64" s="45">
        <v>38164</v>
      </c>
      <c r="H64" s="110"/>
      <c r="I64" s="76"/>
      <c r="J64" s="76"/>
      <c r="K64" s="76"/>
      <c r="L64" s="76"/>
      <c r="M64" s="76"/>
      <c r="N64" s="76"/>
      <c r="O64" s="76"/>
      <c r="P64" s="76"/>
      <c r="Q64" s="77"/>
    </row>
    <row r="65" spans="1:17" ht="15" customHeight="1">
      <c r="A65" s="135"/>
      <c r="B65" s="50" t="s">
        <v>39</v>
      </c>
      <c r="C65" s="143"/>
      <c r="D65" s="108"/>
      <c r="E65" s="46">
        <v>0</v>
      </c>
      <c r="F65" s="46">
        <v>0</v>
      </c>
      <c r="G65" s="46">
        <v>0</v>
      </c>
      <c r="H65" s="110"/>
      <c r="I65" s="145"/>
      <c r="J65" s="145"/>
      <c r="K65" s="145"/>
      <c r="L65" s="145"/>
      <c r="M65" s="145"/>
      <c r="N65" s="145"/>
      <c r="O65" s="145"/>
      <c r="P65" s="145"/>
      <c r="Q65" s="77"/>
    </row>
    <row r="66" spans="1:17" ht="13.9" customHeight="1" thickBot="1">
      <c r="A66" s="135"/>
      <c r="B66" s="50" t="s">
        <v>42</v>
      </c>
      <c r="C66" s="143"/>
      <c r="D66" s="108"/>
      <c r="E66" s="66">
        <f>SUM(F66:G66)</f>
        <v>99623</v>
      </c>
      <c r="F66" s="66">
        <v>1</v>
      </c>
      <c r="G66" s="66">
        <v>99622</v>
      </c>
      <c r="H66" s="110"/>
      <c r="I66" s="76"/>
      <c r="J66" s="76"/>
      <c r="K66" s="76"/>
      <c r="L66" s="76"/>
      <c r="M66" s="76"/>
      <c r="N66" s="76"/>
      <c r="O66" s="76"/>
      <c r="P66" s="76"/>
      <c r="Q66" s="77"/>
    </row>
    <row r="67" spans="1:17" ht="15" customHeight="1">
      <c r="A67" s="81" t="s">
        <v>51</v>
      </c>
      <c r="B67" s="67" t="s">
        <v>23</v>
      </c>
      <c r="C67" s="84" t="s">
        <v>50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6"/>
    </row>
    <row r="68" spans="1:17" ht="15">
      <c r="A68" s="82"/>
      <c r="B68" s="27" t="s">
        <v>24</v>
      </c>
      <c r="C68" s="87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9"/>
    </row>
    <row r="69" spans="1:17" ht="15">
      <c r="A69" s="82"/>
      <c r="B69" s="27" t="s">
        <v>25</v>
      </c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9"/>
    </row>
    <row r="70" spans="1:17" ht="13.9" customHeight="1" thickBot="1">
      <c r="A70" s="82"/>
      <c r="B70" s="28" t="s">
        <v>26</v>
      </c>
      <c r="C70" s="90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2"/>
    </row>
    <row r="71" spans="1:17" ht="23.25" customHeight="1" thickBot="1">
      <c r="A71" s="82"/>
      <c r="B71" s="52" t="s">
        <v>27</v>
      </c>
      <c r="C71" s="93"/>
      <c r="D71" s="94"/>
      <c r="E71" s="20">
        <f>SUM(E72:E73)</f>
        <v>470204</v>
      </c>
      <c r="F71" s="20">
        <f>SUM(F72:F73)</f>
        <v>70531</v>
      </c>
      <c r="G71" s="20">
        <f>SUM(G72:G73)</f>
        <v>399673</v>
      </c>
      <c r="H71" s="54">
        <f>SUM(I71+M71)</f>
        <v>148085</v>
      </c>
      <c r="I71" s="54">
        <f>SUM(J71:L71)</f>
        <v>17909</v>
      </c>
      <c r="J71" s="54"/>
      <c r="K71" s="54"/>
      <c r="L71" s="54">
        <v>17909</v>
      </c>
      <c r="M71" s="54">
        <f>SUM(N71:Q71)</f>
        <v>130176</v>
      </c>
      <c r="N71" s="54"/>
      <c r="O71" s="54"/>
      <c r="P71" s="54"/>
      <c r="Q71" s="43">
        <v>130176</v>
      </c>
    </row>
    <row r="72" spans="1:17" ht="15" customHeight="1">
      <c r="A72" s="82"/>
      <c r="B72" s="23" t="s">
        <v>53</v>
      </c>
      <c r="C72" s="95">
        <v>75</v>
      </c>
      <c r="D72" s="97" t="s">
        <v>33</v>
      </c>
      <c r="E72" s="45">
        <v>322119</v>
      </c>
      <c r="F72" s="45">
        <v>52622</v>
      </c>
      <c r="G72" s="45">
        <v>269497</v>
      </c>
      <c r="H72" s="99"/>
      <c r="I72" s="100"/>
      <c r="J72" s="100"/>
      <c r="K72" s="100"/>
      <c r="L72" s="100"/>
      <c r="M72" s="100"/>
      <c r="N72" s="100"/>
      <c r="O72" s="100"/>
      <c r="P72" s="100"/>
      <c r="Q72" s="101"/>
    </row>
    <row r="73" spans="1:17" ht="18.75" customHeight="1" thickBot="1">
      <c r="A73" s="83"/>
      <c r="B73" s="24" t="s">
        <v>42</v>
      </c>
      <c r="C73" s="96"/>
      <c r="D73" s="73"/>
      <c r="E73" s="46">
        <f>SUM(F73:G73)</f>
        <v>148085</v>
      </c>
      <c r="F73" s="46">
        <v>17909</v>
      </c>
      <c r="G73" s="46">
        <v>130176</v>
      </c>
      <c r="H73" s="104"/>
      <c r="I73" s="105"/>
      <c r="J73" s="105"/>
      <c r="K73" s="105"/>
      <c r="L73" s="105"/>
      <c r="M73" s="105"/>
      <c r="N73" s="105"/>
      <c r="O73" s="105"/>
      <c r="P73" s="105"/>
      <c r="Q73" s="106"/>
    </row>
    <row r="74" spans="1:17" ht="15" customHeight="1">
      <c r="A74" s="81" t="s">
        <v>52</v>
      </c>
      <c r="B74" s="67" t="s">
        <v>23</v>
      </c>
      <c r="C74" s="84" t="s">
        <v>62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6"/>
    </row>
    <row r="75" spans="1:17" ht="15" customHeight="1">
      <c r="A75" s="82"/>
      <c r="B75" s="27" t="s">
        <v>24</v>
      </c>
      <c r="C75" s="87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9"/>
    </row>
    <row r="76" spans="1:17" ht="15" customHeight="1">
      <c r="A76" s="82"/>
      <c r="B76" s="27" t="s">
        <v>25</v>
      </c>
      <c r="C76" s="87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9"/>
    </row>
    <row r="77" spans="1:17" ht="15" customHeight="1" thickBot="1">
      <c r="A77" s="82"/>
      <c r="B77" s="28" t="s">
        <v>26</v>
      </c>
      <c r="C77" s="90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2"/>
    </row>
    <row r="78" spans="1:17" ht="15" customHeight="1" thickBot="1">
      <c r="A78" s="82"/>
      <c r="B78" s="52" t="s">
        <v>27</v>
      </c>
      <c r="C78" s="93"/>
      <c r="D78" s="94"/>
      <c r="E78" s="20">
        <f>SUM(E79:E81)</f>
        <v>589062</v>
      </c>
      <c r="F78" s="20">
        <f>SUM(F79:F81)</f>
        <v>102159</v>
      </c>
      <c r="G78" s="20">
        <f>SUM(G79:G81)</f>
        <v>486903</v>
      </c>
      <c r="H78" s="54">
        <f>SUM(I78+M78)</f>
        <v>4725</v>
      </c>
      <c r="I78" s="54">
        <f>SUM(J78:L78)</f>
        <v>709</v>
      </c>
      <c r="J78" s="54"/>
      <c r="K78" s="54"/>
      <c r="L78" s="54">
        <v>709</v>
      </c>
      <c r="M78" s="54">
        <f>SUM(N78:Q78)</f>
        <v>4016</v>
      </c>
      <c r="N78" s="54"/>
      <c r="O78" s="54"/>
      <c r="P78" s="54"/>
      <c r="Q78" s="43">
        <v>4016</v>
      </c>
    </row>
    <row r="79" spans="1:17" ht="15" customHeight="1">
      <c r="A79" s="82"/>
      <c r="B79" s="23" t="s">
        <v>63</v>
      </c>
      <c r="C79" s="95">
        <v>75</v>
      </c>
      <c r="D79" s="97" t="s">
        <v>33</v>
      </c>
      <c r="E79" s="45">
        <f>SUM(F79:G79)</f>
        <v>91799</v>
      </c>
      <c r="F79" s="45">
        <v>22601</v>
      </c>
      <c r="G79" s="45">
        <v>69198</v>
      </c>
      <c r="H79" s="99"/>
      <c r="I79" s="100"/>
      <c r="J79" s="100"/>
      <c r="K79" s="100"/>
      <c r="L79" s="100"/>
      <c r="M79" s="100"/>
      <c r="N79" s="100"/>
      <c r="O79" s="100"/>
      <c r="P79" s="100"/>
      <c r="Q79" s="101"/>
    </row>
    <row r="80" spans="1:17" ht="15" customHeight="1">
      <c r="A80" s="82"/>
      <c r="B80" s="23" t="s">
        <v>39</v>
      </c>
      <c r="C80" s="71"/>
      <c r="D80" s="98"/>
      <c r="E80" s="45">
        <f>SUM(F80:G80)</f>
        <v>492538</v>
      </c>
      <c r="F80" s="45">
        <v>78849</v>
      </c>
      <c r="G80" s="45">
        <v>413689</v>
      </c>
      <c r="H80" s="75"/>
      <c r="I80" s="102"/>
      <c r="J80" s="102"/>
      <c r="K80" s="102"/>
      <c r="L80" s="102"/>
      <c r="M80" s="102"/>
      <c r="N80" s="102"/>
      <c r="O80" s="102"/>
      <c r="P80" s="102"/>
      <c r="Q80" s="103"/>
    </row>
    <row r="81" spans="1:17" ht="27" customHeight="1">
      <c r="A81" s="83"/>
      <c r="B81" s="24" t="s">
        <v>42</v>
      </c>
      <c r="C81" s="96"/>
      <c r="D81" s="73"/>
      <c r="E81" s="46">
        <f>SUM(F81:G81)</f>
        <v>4725</v>
      </c>
      <c r="F81" s="46">
        <v>709</v>
      </c>
      <c r="G81" s="46">
        <v>4016</v>
      </c>
      <c r="H81" s="104"/>
      <c r="I81" s="105"/>
      <c r="J81" s="105"/>
      <c r="K81" s="105"/>
      <c r="L81" s="105"/>
      <c r="M81" s="105"/>
      <c r="N81" s="105"/>
      <c r="O81" s="105"/>
      <c r="P81" s="105"/>
      <c r="Q81" s="106"/>
    </row>
    <row r="82" spans="1:17" ht="15" hidden="1">
      <c r="A82" s="81" t="s">
        <v>52</v>
      </c>
      <c r="B82" s="67" t="s">
        <v>23</v>
      </c>
      <c r="C82" s="84" t="s">
        <v>64</v>
      </c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6"/>
    </row>
    <row r="83" spans="1:17" ht="24" hidden="1" customHeight="1">
      <c r="A83" s="82"/>
      <c r="B83" s="27" t="s">
        <v>24</v>
      </c>
      <c r="C83" s="87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9"/>
    </row>
    <row r="84" spans="1:17" ht="15" customHeight="1">
      <c r="A84" s="82"/>
      <c r="B84" s="27" t="s">
        <v>25</v>
      </c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9"/>
    </row>
    <row r="85" spans="1:17" ht="15.75" thickBot="1">
      <c r="A85" s="82"/>
      <c r="B85" s="28" t="s">
        <v>26</v>
      </c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2"/>
    </row>
    <row r="86" spans="1:17" ht="15" thickBot="1">
      <c r="A86" s="82"/>
      <c r="B86" s="52" t="s">
        <v>27</v>
      </c>
      <c r="C86" s="93"/>
      <c r="D86" s="94"/>
      <c r="E86" s="20">
        <f>SUM(E87:E87)</f>
        <v>126150</v>
      </c>
      <c r="F86" s="20">
        <f>SUM(F87:F87)</f>
        <v>19831</v>
      </c>
      <c r="G86" s="20">
        <f>SUM(G87:G87)</f>
        <v>106319</v>
      </c>
      <c r="H86" s="54">
        <f>SUM(I86+M86)</f>
        <v>126150</v>
      </c>
      <c r="I86" s="54">
        <f>SUM(J86:L86)</f>
        <v>19831</v>
      </c>
      <c r="J86" s="54"/>
      <c r="K86" s="54"/>
      <c r="L86" s="54">
        <v>19831</v>
      </c>
      <c r="M86" s="54">
        <f>SUM(N86:Q86)</f>
        <v>106319</v>
      </c>
      <c r="N86" s="54"/>
      <c r="O86" s="54"/>
      <c r="P86" s="54"/>
      <c r="Q86" s="43">
        <v>106319</v>
      </c>
    </row>
    <row r="87" spans="1:17" ht="15">
      <c r="A87" s="83"/>
      <c r="B87" s="24" t="s">
        <v>42</v>
      </c>
      <c r="C87" s="70"/>
      <c r="D87" s="69"/>
      <c r="E87" s="46">
        <f>SUM(F87:G87)</f>
        <v>126150</v>
      </c>
      <c r="F87" s="46">
        <v>19831</v>
      </c>
      <c r="G87" s="46">
        <v>106319</v>
      </c>
      <c r="H87" s="104"/>
      <c r="I87" s="105"/>
      <c r="J87" s="105"/>
      <c r="K87" s="105"/>
      <c r="L87" s="105"/>
      <c r="M87" s="105"/>
      <c r="N87" s="105"/>
      <c r="O87" s="105"/>
      <c r="P87" s="105"/>
      <c r="Q87" s="106"/>
    </row>
    <row r="88" spans="1:17" ht="15">
      <c r="A88" s="65"/>
      <c r="B88" s="47" t="s">
        <v>23</v>
      </c>
      <c r="C88" s="111" t="s">
        <v>59</v>
      </c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3"/>
    </row>
    <row r="89" spans="1:17" ht="15">
      <c r="A89" s="65"/>
      <c r="B89" s="27" t="s">
        <v>24</v>
      </c>
      <c r="C89" s="114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6"/>
    </row>
    <row r="90" spans="1:17" ht="15">
      <c r="A90" s="65"/>
      <c r="B90" s="27" t="s">
        <v>25</v>
      </c>
      <c r="C90" s="114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6"/>
    </row>
    <row r="91" spans="1:17" ht="15.75" thickBot="1">
      <c r="A91" s="65"/>
      <c r="B91" s="68" t="s">
        <v>26</v>
      </c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9"/>
    </row>
    <row r="92" spans="1:17" ht="15" thickBot="1">
      <c r="A92" s="65"/>
      <c r="B92" s="52" t="s">
        <v>27</v>
      </c>
      <c r="C92" s="93"/>
      <c r="D92" s="120"/>
      <c r="E92" s="20">
        <f>SUM(E93:E94)</f>
        <v>365095</v>
      </c>
      <c r="F92" s="20">
        <f>SUM(F93:F94)</f>
        <v>54764</v>
      </c>
      <c r="G92" s="20">
        <f>SUM(G93:G94)</f>
        <v>310331</v>
      </c>
      <c r="H92" s="54">
        <f>SUM(I92+M92)</f>
        <v>68251</v>
      </c>
      <c r="I92" s="54">
        <f>SUM(J92:L92)</f>
        <v>7142</v>
      </c>
      <c r="J92" s="54"/>
      <c r="K92" s="54"/>
      <c r="L92" s="54">
        <v>7142</v>
      </c>
      <c r="M92" s="54">
        <f>SUM(N92:Q92)</f>
        <v>61109</v>
      </c>
      <c r="N92" s="54"/>
      <c r="O92" s="54"/>
      <c r="P92" s="54"/>
      <c r="Q92" s="43">
        <v>61109</v>
      </c>
    </row>
    <row r="93" spans="1:17" ht="15">
      <c r="A93" s="65" t="s">
        <v>52</v>
      </c>
      <c r="B93" s="23" t="s">
        <v>53</v>
      </c>
      <c r="C93" s="71">
        <v>75</v>
      </c>
      <c r="D93" s="73" t="s">
        <v>60</v>
      </c>
      <c r="E93" s="45">
        <f>SUM(F93:G93)</f>
        <v>296844</v>
      </c>
      <c r="F93" s="45">
        <v>47622</v>
      </c>
      <c r="G93" s="45">
        <v>249222</v>
      </c>
      <c r="H93" s="75"/>
      <c r="I93" s="76"/>
      <c r="J93" s="76"/>
      <c r="K93" s="76"/>
      <c r="L93" s="76"/>
      <c r="M93" s="76"/>
      <c r="N93" s="76"/>
      <c r="O93" s="76"/>
      <c r="P93" s="76"/>
      <c r="Q93" s="77"/>
    </row>
    <row r="94" spans="1:17" ht="15">
      <c r="A94" s="65"/>
      <c r="B94" s="24" t="s">
        <v>42</v>
      </c>
      <c r="C94" s="72"/>
      <c r="D94" s="74"/>
      <c r="E94" s="46">
        <f>SUM(F94:G94)</f>
        <v>68251</v>
      </c>
      <c r="F94" s="46">
        <v>7142</v>
      </c>
      <c r="G94" s="46">
        <v>61109</v>
      </c>
      <c r="H94" s="78"/>
      <c r="I94" s="79"/>
      <c r="J94" s="79"/>
      <c r="K94" s="79"/>
      <c r="L94" s="79"/>
      <c r="M94" s="79"/>
      <c r="N94" s="79"/>
      <c r="O94" s="79"/>
      <c r="P94" s="79"/>
      <c r="Q94" s="80"/>
    </row>
    <row r="95" spans="1:17" ht="15">
      <c r="A95" s="203" t="s">
        <v>58</v>
      </c>
      <c r="B95" s="47" t="s">
        <v>23</v>
      </c>
      <c r="C95" s="206" t="s">
        <v>61</v>
      </c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207"/>
    </row>
    <row r="96" spans="1:17" ht="15">
      <c r="A96" s="204"/>
      <c r="B96" s="27" t="s">
        <v>24</v>
      </c>
      <c r="C96" s="208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10"/>
    </row>
    <row r="97" spans="1:17" ht="15">
      <c r="A97" s="204"/>
      <c r="B97" s="27" t="s">
        <v>25</v>
      </c>
      <c r="C97" s="208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10"/>
    </row>
    <row r="98" spans="1:17" ht="15.75" thickBot="1">
      <c r="A98" s="204"/>
      <c r="B98" s="28" t="s">
        <v>26</v>
      </c>
      <c r="C98" s="211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3"/>
    </row>
    <row r="99" spans="1:17" ht="15" thickBot="1">
      <c r="A99" s="204"/>
      <c r="B99" s="52" t="s">
        <v>27</v>
      </c>
      <c r="C99" s="93"/>
      <c r="D99" s="94"/>
      <c r="E99" s="20">
        <f>SUM(E100:E101)</f>
        <v>1047047</v>
      </c>
      <c r="F99" s="20">
        <f>SUM(F100:F101)</f>
        <v>166346</v>
      </c>
      <c r="G99" s="20">
        <f>SUM(G100:G101)</f>
        <v>880701</v>
      </c>
      <c r="H99" s="54">
        <f>SUM(I99+M99)</f>
        <v>515979</v>
      </c>
      <c r="I99" s="54">
        <f>SUM(J99:L99)</f>
        <v>86686</v>
      </c>
      <c r="J99" s="54"/>
      <c r="K99" s="54"/>
      <c r="L99" s="54">
        <v>86686</v>
      </c>
      <c r="M99" s="54">
        <f>SUM(N99:Q99)</f>
        <v>429293</v>
      </c>
      <c r="N99" s="54"/>
      <c r="O99" s="54"/>
      <c r="P99" s="54"/>
      <c r="Q99" s="43">
        <v>429293</v>
      </c>
    </row>
    <row r="100" spans="1:17" ht="15">
      <c r="A100" s="204"/>
      <c r="B100" s="23" t="s">
        <v>57</v>
      </c>
      <c r="C100" s="95">
        <v>75</v>
      </c>
      <c r="D100" s="97" t="s">
        <v>33</v>
      </c>
      <c r="E100" s="45">
        <v>515979</v>
      </c>
      <c r="F100" s="45">
        <v>86686</v>
      </c>
      <c r="G100" s="45">
        <v>429293</v>
      </c>
      <c r="H100" s="99"/>
      <c r="I100" s="100"/>
      <c r="J100" s="100"/>
      <c r="K100" s="100"/>
      <c r="L100" s="100"/>
      <c r="M100" s="100"/>
      <c r="N100" s="100"/>
      <c r="O100" s="100"/>
      <c r="P100" s="100"/>
      <c r="Q100" s="216"/>
    </row>
    <row r="101" spans="1:17" ht="15.75" thickBot="1">
      <c r="A101" s="205"/>
      <c r="B101" s="24" t="s">
        <v>56</v>
      </c>
      <c r="C101" s="220"/>
      <c r="D101" s="221"/>
      <c r="E101" s="46">
        <f>SUM(F101:G101)</f>
        <v>531068</v>
      </c>
      <c r="F101" s="46">
        <v>79660</v>
      </c>
      <c r="G101" s="46">
        <v>451408</v>
      </c>
      <c r="H101" s="217"/>
      <c r="I101" s="218"/>
      <c r="J101" s="218"/>
      <c r="K101" s="218"/>
      <c r="L101" s="218"/>
      <c r="M101" s="218"/>
      <c r="N101" s="218"/>
      <c r="O101" s="218"/>
      <c r="P101" s="218"/>
      <c r="Q101" s="219"/>
    </row>
    <row r="102" spans="1:17" ht="15.75" thickBot="1">
      <c r="A102" s="158" t="s">
        <v>29</v>
      </c>
      <c r="B102" s="159"/>
      <c r="C102" s="160" t="s">
        <v>22</v>
      </c>
      <c r="D102" s="161"/>
      <c r="E102" s="41">
        <f t="shared" ref="E102:Q102" si="3">SUM(E14+E27)</f>
        <v>3710398</v>
      </c>
      <c r="F102" s="41">
        <f t="shared" si="3"/>
        <v>458973</v>
      </c>
      <c r="G102" s="41">
        <f t="shared" si="3"/>
        <v>3241104</v>
      </c>
      <c r="H102" s="41">
        <f t="shared" si="3"/>
        <v>1910272</v>
      </c>
      <c r="I102" s="41">
        <f t="shared" si="3"/>
        <v>222014</v>
      </c>
      <c r="J102" s="41">
        <f t="shared" si="3"/>
        <v>0</v>
      </c>
      <c r="K102" s="41">
        <f t="shared" si="3"/>
        <v>0</v>
      </c>
      <c r="L102" s="41">
        <f t="shared" si="3"/>
        <v>222014</v>
      </c>
      <c r="M102" s="41">
        <f t="shared" si="3"/>
        <v>1688258</v>
      </c>
      <c r="N102" s="41">
        <f t="shared" si="3"/>
        <v>0</v>
      </c>
      <c r="O102" s="41">
        <f t="shared" si="3"/>
        <v>0</v>
      </c>
      <c r="P102" s="41">
        <f t="shared" si="3"/>
        <v>0</v>
      </c>
      <c r="Q102" s="42">
        <f t="shared" si="3"/>
        <v>1688258</v>
      </c>
    </row>
    <row r="103" spans="1:17" ht="15">
      <c r="A103" s="7" t="s">
        <v>30</v>
      </c>
      <c r="B103" s="8"/>
      <c r="C103" s="7"/>
      <c r="D103" s="7"/>
      <c r="E103" s="7"/>
      <c r="F103" s="7"/>
      <c r="G103" s="7"/>
      <c r="H103" s="7"/>
      <c r="I103" s="7"/>
      <c r="J103" s="7"/>
      <c r="K103" s="4"/>
      <c r="L103" s="4"/>
      <c r="M103" s="4"/>
      <c r="N103" s="4"/>
      <c r="O103" s="4"/>
      <c r="P103" s="4"/>
      <c r="Q103" s="4"/>
    </row>
    <row r="104" spans="1:17" ht="15">
      <c r="A104" s="4" t="s">
        <v>31</v>
      </c>
      <c r="B104" s="7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7" spans="1:17">
      <c r="I107" s="3"/>
    </row>
  </sheetData>
  <sheetProtection selectLockedCells="1" selectUnlockedCells="1"/>
  <mergeCells count="87">
    <mergeCell ref="I11:I12"/>
    <mergeCell ref="A95:A101"/>
    <mergeCell ref="C95:Q98"/>
    <mergeCell ref="C27:D27"/>
    <mergeCell ref="C51:Q54"/>
    <mergeCell ref="H100:Q101"/>
    <mergeCell ref="D48:D50"/>
    <mergeCell ref="H48:Q50"/>
    <mergeCell ref="C71:D71"/>
    <mergeCell ref="C72:C73"/>
    <mergeCell ref="D72:D73"/>
    <mergeCell ref="C55:D55"/>
    <mergeCell ref="C56:C58"/>
    <mergeCell ref="C99:D99"/>
    <mergeCell ref="C100:C101"/>
    <mergeCell ref="D100:D101"/>
    <mergeCell ref="A2:Q2"/>
    <mergeCell ref="A3:Q3"/>
    <mergeCell ref="H7:Q7"/>
    <mergeCell ref="A5:Q5"/>
    <mergeCell ref="E7:E12"/>
    <mergeCell ref="I10:L10"/>
    <mergeCell ref="J11:L11"/>
    <mergeCell ref="N11:Q11"/>
    <mergeCell ref="H9:H12"/>
    <mergeCell ref="I9:Q9"/>
    <mergeCell ref="M10:Q10"/>
    <mergeCell ref="F7:G7"/>
    <mergeCell ref="A7:A12"/>
    <mergeCell ref="B7:B12"/>
    <mergeCell ref="C7:C12"/>
    <mergeCell ref="M11:M12"/>
    <mergeCell ref="A102:B102"/>
    <mergeCell ref="C102:D102"/>
    <mergeCell ref="H8:Q8"/>
    <mergeCell ref="D7:D12"/>
    <mergeCell ref="C14:D14"/>
    <mergeCell ref="F8:F12"/>
    <mergeCell ref="C15:Q18"/>
    <mergeCell ref="G8:G12"/>
    <mergeCell ref="H33:Q34"/>
    <mergeCell ref="A28:A34"/>
    <mergeCell ref="A51:A58"/>
    <mergeCell ref="A35:A42"/>
    <mergeCell ref="A59:A66"/>
    <mergeCell ref="C59:Q62"/>
    <mergeCell ref="D64:D66"/>
    <mergeCell ref="C64:C66"/>
    <mergeCell ref="C28:Q31"/>
    <mergeCell ref="C32:D32"/>
    <mergeCell ref="C33:C34"/>
    <mergeCell ref="C35:Q38"/>
    <mergeCell ref="C39:D39"/>
    <mergeCell ref="A21:A26"/>
    <mergeCell ref="C21:Q24"/>
    <mergeCell ref="C25:D25"/>
    <mergeCell ref="H26:Q26"/>
    <mergeCell ref="A67:A73"/>
    <mergeCell ref="C67:Q70"/>
    <mergeCell ref="C63:D63"/>
    <mergeCell ref="A43:A50"/>
    <mergeCell ref="C43:Q46"/>
    <mergeCell ref="C47:D47"/>
    <mergeCell ref="C48:C50"/>
    <mergeCell ref="C40:C42"/>
    <mergeCell ref="D40:D42"/>
    <mergeCell ref="H40:Q42"/>
    <mergeCell ref="H64:Q66"/>
    <mergeCell ref="D33:D34"/>
    <mergeCell ref="H72:Q73"/>
    <mergeCell ref="D56:D58"/>
    <mergeCell ref="H56:Q58"/>
    <mergeCell ref="C88:Q91"/>
    <mergeCell ref="C92:D92"/>
    <mergeCell ref="C82:Q85"/>
    <mergeCell ref="C86:D86"/>
    <mergeCell ref="H87:Q87"/>
    <mergeCell ref="C93:C94"/>
    <mergeCell ref="D93:D94"/>
    <mergeCell ref="H93:Q94"/>
    <mergeCell ref="A74:A81"/>
    <mergeCell ref="C74:Q77"/>
    <mergeCell ref="C78:D78"/>
    <mergeCell ref="C79:C81"/>
    <mergeCell ref="D79:D81"/>
    <mergeCell ref="H79:Q81"/>
    <mergeCell ref="A82:A87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3" orientation="landscape" r:id="rId1"/>
  <headerFooter alignWithMargins="0"/>
  <rowBreaks count="2" manualBreakCount="2">
    <brk id="42" max="16" man="1"/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2021-06-29T05:41:24Z</cp:lastPrinted>
  <dcterms:created xsi:type="dcterms:W3CDTF">2020-04-20T09:48:22Z</dcterms:created>
  <dcterms:modified xsi:type="dcterms:W3CDTF">2021-06-29T05:41:37Z</dcterms:modified>
</cp:coreProperties>
</file>