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14.07\"/>
    </mc:Choice>
  </mc:AlternateContent>
  <xr:revisionPtr revIDLastSave="0" documentId="13_ncr:1_{08F5D478-C9F4-4AF7-994B-B7ADD4BCE0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zal_Nr_3_URP!$A$1:$K$183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D174" i="1" l="1"/>
  <c r="J131" i="1" l="1"/>
  <c r="E131" i="1"/>
  <c r="D131" i="1"/>
  <c r="K165" i="1" l="1"/>
  <c r="J165" i="1"/>
  <c r="I165" i="1"/>
  <c r="H165" i="1"/>
  <c r="G165" i="1"/>
  <c r="F165" i="1"/>
  <c r="E165" i="1"/>
  <c r="D165" i="1"/>
  <c r="K149" i="1" l="1"/>
  <c r="K148" i="1" s="1"/>
  <c r="J149" i="1"/>
  <c r="J148" i="1" s="1"/>
  <c r="I149" i="1"/>
  <c r="I148" i="1" s="1"/>
  <c r="F149" i="1"/>
  <c r="F148" i="1" s="1"/>
  <c r="E149" i="1"/>
  <c r="E148" i="1" s="1"/>
  <c r="K90" i="1"/>
  <c r="K89" i="1" s="1"/>
  <c r="J90" i="1"/>
  <c r="J89" i="1" s="1"/>
  <c r="I90" i="1"/>
  <c r="I89" i="1" s="1"/>
  <c r="H90" i="1"/>
  <c r="H89" i="1" s="1"/>
  <c r="F90" i="1"/>
  <c r="F89" i="1" s="1"/>
  <c r="E90" i="1"/>
  <c r="E89" i="1" s="1"/>
  <c r="K43" i="1"/>
  <c r="J43" i="1"/>
  <c r="I43" i="1"/>
  <c r="H43" i="1"/>
  <c r="G43" i="1"/>
  <c r="F43" i="1"/>
  <c r="E43" i="1"/>
  <c r="K36" i="1"/>
  <c r="J36" i="1"/>
  <c r="I36" i="1"/>
  <c r="H36" i="1"/>
  <c r="G36" i="1"/>
  <c r="F36" i="1"/>
  <c r="E36" i="1"/>
  <c r="D66" i="1"/>
  <c r="G152" i="1"/>
  <c r="K169" i="1"/>
  <c r="J169" i="1"/>
  <c r="I169" i="1"/>
  <c r="H169" i="1"/>
  <c r="G169" i="1"/>
  <c r="F169" i="1"/>
  <c r="E169" i="1"/>
  <c r="D169" i="1"/>
  <c r="F127" i="1"/>
  <c r="F126" i="1" s="1"/>
  <c r="E127" i="1"/>
  <c r="D127" i="1"/>
  <c r="D126" i="1" s="1"/>
  <c r="K126" i="1"/>
  <c r="J126" i="1"/>
  <c r="I126" i="1"/>
  <c r="H126" i="1"/>
  <c r="G126" i="1"/>
  <c r="E126" i="1"/>
  <c r="K86" i="1"/>
  <c r="K85" i="1" s="1"/>
  <c r="J86" i="1"/>
  <c r="J85" i="1" s="1"/>
  <c r="I86" i="1"/>
  <c r="I85" i="1" s="1"/>
  <c r="H86" i="1"/>
  <c r="H85" i="1" s="1"/>
  <c r="G86" i="1"/>
  <c r="G85" i="1" s="1"/>
  <c r="F86" i="1"/>
  <c r="F85" i="1" s="1"/>
  <c r="E86" i="1"/>
  <c r="E85" i="1" s="1"/>
  <c r="D86" i="1"/>
  <c r="D85" i="1" s="1"/>
  <c r="G90" i="1"/>
  <c r="G89" i="1" s="1"/>
  <c r="H154" i="1"/>
  <c r="H155" i="1"/>
  <c r="G156" i="1"/>
  <c r="I179" i="1"/>
  <c r="G182" i="1"/>
  <c r="G179" i="1" s="1"/>
  <c r="K138" i="1"/>
  <c r="K63" i="1"/>
  <c r="J63" i="1"/>
  <c r="I63" i="1"/>
  <c r="H63" i="1"/>
  <c r="G63" i="1"/>
  <c r="F63" i="1"/>
  <c r="E63" i="1"/>
  <c r="E17" i="1"/>
  <c r="E16" i="1" s="1"/>
  <c r="K142" i="1"/>
  <c r="J142" i="1"/>
  <c r="I142" i="1"/>
  <c r="H142" i="1"/>
  <c r="G142" i="1"/>
  <c r="F142" i="1"/>
  <c r="E142" i="1"/>
  <c r="D142" i="1"/>
  <c r="G174" i="1"/>
  <c r="K174" i="1"/>
  <c r="J174" i="1"/>
  <c r="I174" i="1"/>
  <c r="H174" i="1"/>
  <c r="F174" i="1"/>
  <c r="E174" i="1"/>
  <c r="K179" i="1"/>
  <c r="J179" i="1"/>
  <c r="H179" i="1"/>
  <c r="F179" i="1"/>
  <c r="E179" i="1"/>
  <c r="D179" i="1"/>
  <c r="K121" i="1"/>
  <c r="K120" i="1" s="1"/>
  <c r="J121" i="1"/>
  <c r="J120" i="1" s="1"/>
  <c r="I121" i="1"/>
  <c r="I120" i="1" s="1"/>
  <c r="H121" i="1"/>
  <c r="H120" i="1" s="1"/>
  <c r="G121" i="1"/>
  <c r="G120" i="1" s="1"/>
  <c r="F121" i="1"/>
  <c r="F120" i="1" s="1"/>
  <c r="E121" i="1"/>
  <c r="E120" i="1" s="1"/>
  <c r="D121" i="1"/>
  <c r="D120" i="1" s="1"/>
  <c r="J17" i="1"/>
  <c r="J16" i="1" s="1"/>
  <c r="I17" i="1"/>
  <c r="I16" i="1" s="1"/>
  <c r="H17" i="1"/>
  <c r="H16" i="1" s="1"/>
  <c r="G17" i="1"/>
  <c r="G16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6" i="1"/>
  <c r="D43" i="1"/>
  <c r="D63" i="1"/>
  <c r="E66" i="1"/>
  <c r="F66" i="1"/>
  <c r="G66" i="1"/>
  <c r="H66" i="1"/>
  <c r="I66" i="1"/>
  <c r="J66" i="1"/>
  <c r="K66" i="1"/>
  <c r="D90" i="1"/>
  <c r="D89" i="1" s="1"/>
  <c r="D134" i="1"/>
  <c r="D130" i="1" s="1"/>
  <c r="E134" i="1"/>
  <c r="E130" i="1" s="1"/>
  <c r="F134" i="1"/>
  <c r="F130" i="1" s="1"/>
  <c r="G134" i="1"/>
  <c r="G130" i="1" s="1"/>
  <c r="H134" i="1"/>
  <c r="H130" i="1" s="1"/>
  <c r="I134" i="1"/>
  <c r="I130" i="1" s="1"/>
  <c r="J134" i="1"/>
  <c r="J130" i="1" s="1"/>
  <c r="K134" i="1"/>
  <c r="K130" i="1" s="1"/>
  <c r="D138" i="1"/>
  <c r="E138" i="1"/>
  <c r="F138" i="1"/>
  <c r="G138" i="1"/>
  <c r="H138" i="1"/>
  <c r="I138" i="1"/>
  <c r="J138" i="1"/>
  <c r="D149" i="1"/>
  <c r="D148" i="1" s="1"/>
  <c r="D137" i="1" l="1"/>
  <c r="E137" i="1"/>
  <c r="D168" i="1"/>
  <c r="D62" i="1"/>
  <c r="I35" i="1"/>
  <c r="F137" i="1"/>
  <c r="K62" i="1"/>
  <c r="G62" i="1"/>
  <c r="F35" i="1"/>
  <c r="J35" i="1"/>
  <c r="G35" i="1"/>
  <c r="D35" i="1"/>
  <c r="H62" i="1"/>
  <c r="K35" i="1"/>
  <c r="J62" i="1"/>
  <c r="I137" i="1"/>
  <c r="E168" i="1"/>
  <c r="I62" i="1"/>
  <c r="F168" i="1"/>
  <c r="J137" i="1"/>
  <c r="G149" i="1"/>
  <c r="G148" i="1" s="1"/>
  <c r="K168" i="1"/>
  <c r="K137" i="1"/>
  <c r="H35" i="1"/>
  <c r="G137" i="1"/>
  <c r="F62" i="1"/>
  <c r="H168" i="1"/>
  <c r="E62" i="1"/>
  <c r="G168" i="1"/>
  <c r="H149" i="1"/>
  <c r="H148" i="1" s="1"/>
  <c r="E35" i="1"/>
  <c r="I168" i="1"/>
  <c r="J168" i="1"/>
  <c r="H137" i="1"/>
  <c r="D183" i="1" l="1"/>
  <c r="F183" i="1"/>
  <c r="H183" i="1"/>
  <c r="J183" i="1"/>
  <c r="K183" i="1"/>
  <c r="I183" i="1"/>
  <c r="G183" i="1"/>
  <c r="E183" i="1"/>
</calcChain>
</file>

<file path=xl/sharedStrings.xml><?xml version="1.0" encoding="utf-8"?>
<sst xmlns="http://schemas.openxmlformats.org/spreadsheetml/2006/main" count="177" uniqueCount="97">
  <si>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</si>
  <si>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</si>
  <si>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</si>
  <si>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</si>
  <si>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</si>
  <si>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</si>
  <si>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</si>
  <si>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</si>
  <si>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</si>
  <si>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</si>
  <si>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</si>
  <si>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</si>
  <si>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</si>
  <si>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</si>
  <si>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</si>
  <si>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</si>
  <si>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</si>
  <si>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</si>
  <si>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</si>
  <si>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</si>
  <si>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</si>
  <si>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</si>
  <si>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</si>
  <si>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</si>
  <si>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</si>
  <si>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</si>
  <si>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</si>
  <si>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</si>
  <si>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</si>
  <si>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</si>
  <si>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</si>
  <si>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</si>
  <si>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</si>
  <si>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</si>
  <si>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</si>
  <si>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</si>
  <si>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</si>
  <si>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</si>
  <si>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</si>
  <si>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</si>
  <si>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</si>
  <si>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</si>
  <si>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</si>
  <si>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</si>
  <si>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</si>
  <si>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</si>
  <si>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</si>
  <si>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</si>
  <si>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</si>
  <si>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</si>
  <si>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</si>
  <si>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</si>
  <si>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</si>
  <si>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</si>
  <si>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</si>
  <si>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</si>
  <si>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</si>
  <si>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</si>
  <si>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</si>
  <si>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</si>
  <si>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</si>
  <si>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</si>
  <si>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</si>
  <si>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</si>
  <si>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</si>
  <si>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</si>
  <si>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</si>
  <si>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</si>
  <si>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</si>
  <si>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</si>
  <si>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</si>
  <si>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</si>
  <si>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</si>
  <si>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</si>
  <si>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</si>
  <si>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</si>
  <si>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</si>
  <si>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</si>
  <si>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</si>
  <si>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</si>
  <si>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</si>
  <si>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</si>
  <si>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</si>
  <si>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</si>
  <si>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</si>
  <si>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</si>
  <si>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</si>
  <si>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</si>
  <si>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i innych zadań zleconych odrębnymi  ustawami w  2021 r.</t>
  </si>
  <si>
    <t>4710</t>
  </si>
  <si>
    <t>6410</t>
  </si>
  <si>
    <t>6230</t>
  </si>
  <si>
    <t>85111</t>
  </si>
  <si>
    <t>85395</t>
  </si>
  <si>
    <r>
      <t>Załącznik nr 3</t>
    </r>
    <r>
      <rPr>
        <sz val="11"/>
        <rFont val="Times New Roman"/>
        <family val="1"/>
        <charset val="238"/>
      </rPr>
      <t xml:space="preserve"> do Uchwały Zarządu Powiatu </t>
    </r>
  </si>
  <si>
    <t>7200</t>
  </si>
  <si>
    <t xml:space="preserve">Braniewskiego Nr 383/21  z dnia 14.07.2021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</si>
</sst>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4" borderId="50" xfId="0" applyNumberFormat="1" applyFont="1" applyFill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49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46" xfId="0" applyNumberFormat="1" applyFont="1" applyFill="1" applyBorder="1" applyAlignment="1">
      <alignment horizontal="right" vertical="center" wrapText="1"/>
    </xf>
    <xf numFmtId="3" fontId="6" fillId="3" borderId="49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49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5" xfId="0" applyNumberFormat="1" applyFont="1" applyBorder="1" applyAlignment="1">
      <alignment horizontal="right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49" fontId="3" fillId="2" borderId="76" xfId="0" applyNumberFormat="1" applyFont="1" applyFill="1" applyBorder="1" applyAlignment="1">
      <alignment horizontal="center" vertical="center"/>
    </xf>
    <xf numFmtId="3" fontId="4" fillId="2" borderId="79" xfId="0" applyNumberFormat="1" applyFont="1" applyFill="1" applyBorder="1" applyAlignment="1">
      <alignment horizontal="right" vertical="center" wrapText="1"/>
    </xf>
    <xf numFmtId="49" fontId="4" fillId="6" borderId="32" xfId="0" applyNumberFormat="1" applyFont="1" applyFill="1" applyBorder="1" applyAlignment="1">
      <alignment horizontal="center" vertical="center"/>
    </xf>
    <xf numFmtId="49" fontId="3" fillId="6" borderId="32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7" borderId="8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/>
    </xf>
    <xf numFmtId="4" fontId="3" fillId="0" borderId="39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4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4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51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5" borderId="23" xfId="0" applyNumberFormat="1" applyFont="1" applyFill="1" applyBorder="1" applyAlignment="1">
      <alignment horizontal="right" vertical="center" wrapText="1"/>
    </xf>
    <xf numFmtId="4" fontId="3" fillId="5" borderId="62" xfId="0" applyNumberFormat="1" applyFont="1" applyFill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7" borderId="32" xfId="0" applyNumberFormat="1" applyFont="1" applyFill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3" fillId="0" borderId="17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4" fillId="2" borderId="76" xfId="0" applyNumberFormat="1" applyFont="1" applyFill="1" applyBorder="1" applyAlignment="1">
      <alignment horizontal="right" vertical="center" wrapText="1"/>
    </xf>
    <xf numFmtId="4" fontId="4" fillId="2" borderId="78" xfId="0" applyNumberFormat="1" applyFont="1" applyFill="1" applyBorder="1" applyAlignment="1">
      <alignment horizontal="right" vertical="center" wrapText="1"/>
    </xf>
    <xf numFmtId="4" fontId="4" fillId="6" borderId="32" xfId="0" applyNumberFormat="1" applyFont="1" applyFill="1" applyBorder="1" applyAlignment="1">
      <alignment horizontal="right" vertical="center" wrapText="1"/>
    </xf>
    <xf numFmtId="4" fontId="3" fillId="6" borderId="32" xfId="0" applyNumberFormat="1" applyFont="1" applyFill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51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8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3" fillId="3" borderId="51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" fontId="3" fillId="0" borderId="83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3" fontId="4" fillId="0" borderId="59" xfId="0" applyNumberFormat="1" applyFont="1" applyBorder="1" applyAlignment="1">
      <alignment horizontal="right" vertical="center" wrapText="1"/>
    </xf>
    <xf numFmtId="49" fontId="4" fillId="0" borderId="26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6" borderId="8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3"/>
  <sheetViews>
    <sheetView tabSelected="1" zoomScaleNormal="100" zoomScaleSheetLayoutView="78" workbookViewId="0">
      <selection activeCell="P10" sqref="P10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4" customWidth="1"/>
    <col min="5" max="5" width="13.42578125" customWidth="1"/>
    <col min="6" max="7" width="13.140625" customWidth="1"/>
    <col min="8" max="8" width="12.28515625" customWidth="1"/>
    <col min="9" max="9" width="12.5703125" customWidth="1"/>
    <col min="10" max="10" width="12" customWidth="1"/>
    <col min="11" max="11" width="10.140625" customWidth="1"/>
    <col min="12" max="12" width="9.28515625" customWidth="1"/>
  </cols>
  <sheetData>
    <row r="1" spans="1:11" ht="15" x14ac:dyDescent="0.25">
      <c r="A1" s="216" t="s">
        <v>94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5" x14ac:dyDescent="0.25">
      <c r="A2" s="217" t="s">
        <v>96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18" t="s">
        <v>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1" s="1" customFormat="1" ht="14.25" customHeight="1" x14ac:dyDescent="0.25">
      <c r="A5" s="218" t="s">
        <v>88</v>
      </c>
      <c r="B5" s="218"/>
      <c r="C5" s="218"/>
      <c r="D5" s="218"/>
      <c r="E5" s="218"/>
      <c r="F5" s="218"/>
      <c r="G5" s="218"/>
      <c r="H5" s="218"/>
      <c r="I5" s="218"/>
      <c r="J5" s="218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19" t="s">
        <v>1</v>
      </c>
      <c r="B7" s="219"/>
      <c r="C7" s="219"/>
      <c r="D7" s="220" t="s">
        <v>2</v>
      </c>
      <c r="E7" s="231"/>
      <c r="F7" s="221" t="s">
        <v>4</v>
      </c>
      <c r="G7" s="221"/>
      <c r="H7" s="221"/>
      <c r="I7" s="221"/>
      <c r="J7" s="221"/>
      <c r="K7" s="222" t="s">
        <v>5</v>
      </c>
    </row>
    <row r="8" spans="1:11" ht="13.5" customHeight="1" thickBot="1" x14ac:dyDescent="0.3">
      <c r="A8" s="219"/>
      <c r="B8" s="219"/>
      <c r="C8" s="219"/>
      <c r="D8" s="220"/>
      <c r="E8" s="232"/>
      <c r="F8" s="223" t="s">
        <v>6</v>
      </c>
      <c r="G8" s="9"/>
      <c r="H8" s="224" t="s">
        <v>7</v>
      </c>
      <c r="I8" s="224"/>
      <c r="J8" s="225" t="s">
        <v>8</v>
      </c>
      <c r="K8" s="222"/>
    </row>
    <row r="9" spans="1:11" s="2" customFormat="1" ht="75" customHeight="1" x14ac:dyDescent="0.2">
      <c r="A9" s="219"/>
      <c r="B9" s="219"/>
      <c r="C9" s="219"/>
      <c r="D9" s="220"/>
      <c r="E9" s="10" t="s">
        <v>3</v>
      </c>
      <c r="F9" s="223"/>
      <c r="G9" s="11" t="s">
        <v>9</v>
      </c>
      <c r="H9" s="11" t="s">
        <v>10</v>
      </c>
      <c r="I9" s="11" t="s">
        <v>11</v>
      </c>
      <c r="J9" s="226"/>
      <c r="K9" s="222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134"/>
      <c r="E11" s="134"/>
      <c r="F11" s="135"/>
      <c r="G11" s="135"/>
      <c r="H11" s="135"/>
      <c r="I11" s="135"/>
      <c r="J11" s="135"/>
      <c r="K11" s="74"/>
    </row>
    <row r="12" spans="1:11" ht="13.5" customHeight="1" x14ac:dyDescent="0.2">
      <c r="A12" s="18" t="s">
        <v>12</v>
      </c>
      <c r="B12" s="19"/>
      <c r="C12" s="19"/>
      <c r="D12" s="136">
        <f t="shared" ref="D12:K12" si="0">SUM(D13)</f>
        <v>5000</v>
      </c>
      <c r="E12" s="136">
        <f t="shared" si="0"/>
        <v>5000</v>
      </c>
      <c r="F12" s="137">
        <f t="shared" si="0"/>
        <v>5000</v>
      </c>
      <c r="G12" s="137">
        <f t="shared" si="0"/>
        <v>0</v>
      </c>
      <c r="H12" s="137">
        <f t="shared" si="0"/>
        <v>0</v>
      </c>
      <c r="I12" s="137">
        <f t="shared" si="0"/>
        <v>0</v>
      </c>
      <c r="J12" s="137">
        <f t="shared" si="0"/>
        <v>0</v>
      </c>
      <c r="K12" s="75">
        <f t="shared" si="0"/>
        <v>0</v>
      </c>
    </row>
    <row r="13" spans="1:11" ht="13.5" customHeight="1" x14ac:dyDescent="0.2">
      <c r="A13" s="131"/>
      <c r="B13" s="20" t="s">
        <v>13</v>
      </c>
      <c r="C13" s="21"/>
      <c r="D13" s="138">
        <f>SUM(D14)</f>
        <v>5000</v>
      </c>
      <c r="E13" s="138">
        <f>SUM(E15)</f>
        <v>5000</v>
      </c>
      <c r="F13" s="138">
        <f>SUM(F15)</f>
        <v>5000</v>
      </c>
      <c r="G13" s="138"/>
      <c r="H13" s="139">
        <f>SUM(H15)</f>
        <v>0</v>
      </c>
      <c r="I13" s="139">
        <f>SUM(I15)</f>
        <v>0</v>
      </c>
      <c r="J13" s="140">
        <f>SUM(J15)</f>
        <v>0</v>
      </c>
      <c r="K13" s="76">
        <f>SUM(K14:K15)</f>
        <v>0</v>
      </c>
    </row>
    <row r="14" spans="1:11" ht="13.5" customHeight="1" x14ac:dyDescent="0.2">
      <c r="A14" s="131"/>
      <c r="B14" s="22"/>
      <c r="C14" s="23" t="s">
        <v>14</v>
      </c>
      <c r="D14" s="141">
        <v>5000</v>
      </c>
      <c r="E14" s="141"/>
      <c r="F14" s="141"/>
      <c r="G14" s="141"/>
      <c r="H14" s="141"/>
      <c r="I14" s="141"/>
      <c r="J14" s="142"/>
      <c r="K14" s="77"/>
    </row>
    <row r="15" spans="1:11" ht="13.5" customHeight="1" x14ac:dyDescent="0.2">
      <c r="A15" s="131"/>
      <c r="B15" s="22"/>
      <c r="C15" s="24" t="s">
        <v>15</v>
      </c>
      <c r="D15" s="143"/>
      <c r="E15" s="143">
        <v>5000</v>
      </c>
      <c r="F15" s="143">
        <v>5000</v>
      </c>
      <c r="G15" s="143"/>
      <c r="H15" s="143"/>
      <c r="I15" s="143"/>
      <c r="J15" s="143"/>
      <c r="K15" s="78"/>
    </row>
    <row r="16" spans="1:11" ht="13.5" customHeight="1" x14ac:dyDescent="0.2">
      <c r="A16" s="18" t="s">
        <v>16</v>
      </c>
      <c r="B16" s="19"/>
      <c r="C16" s="25"/>
      <c r="D16" s="136">
        <f t="shared" ref="D16:K16" si="1">SUM(D17)</f>
        <v>53680</v>
      </c>
      <c r="E16" s="136">
        <f t="shared" si="1"/>
        <v>53680</v>
      </c>
      <c r="F16" s="137">
        <f t="shared" si="1"/>
        <v>53680</v>
      </c>
      <c r="G16" s="137">
        <f t="shared" si="1"/>
        <v>17580</v>
      </c>
      <c r="H16" s="137">
        <f t="shared" si="1"/>
        <v>1100</v>
      </c>
      <c r="I16" s="137">
        <f t="shared" si="1"/>
        <v>0</v>
      </c>
      <c r="J16" s="137">
        <f t="shared" si="1"/>
        <v>0</v>
      </c>
      <c r="K16" s="75">
        <f t="shared" si="1"/>
        <v>244000</v>
      </c>
    </row>
    <row r="17" spans="1:11" ht="13.5" customHeight="1" x14ac:dyDescent="0.2">
      <c r="A17" s="131"/>
      <c r="B17" s="26" t="s">
        <v>17</v>
      </c>
      <c r="C17" s="27"/>
      <c r="D17" s="144">
        <f>SUM(D18)</f>
        <v>53680</v>
      </c>
      <c r="E17" s="144">
        <f>SUM(E18:E34)</f>
        <v>53680</v>
      </c>
      <c r="F17" s="144">
        <f t="shared" ref="F17:K17" si="2">SUM(F18:F34)</f>
        <v>53680</v>
      </c>
      <c r="G17" s="144">
        <f t="shared" si="2"/>
        <v>17580</v>
      </c>
      <c r="H17" s="144">
        <f t="shared" si="2"/>
        <v>1100</v>
      </c>
      <c r="I17" s="144">
        <f t="shared" si="2"/>
        <v>0</v>
      </c>
      <c r="J17" s="144">
        <f t="shared" si="2"/>
        <v>0</v>
      </c>
      <c r="K17" s="76">
        <f t="shared" si="2"/>
        <v>244000</v>
      </c>
    </row>
    <row r="18" spans="1:11" ht="13.5" customHeight="1" x14ac:dyDescent="0.2">
      <c r="A18" s="131"/>
      <c r="B18" s="22"/>
      <c r="C18" s="23" t="s">
        <v>14</v>
      </c>
      <c r="D18" s="141">
        <v>53680</v>
      </c>
      <c r="E18" s="141"/>
      <c r="F18" s="141"/>
      <c r="G18" s="141"/>
      <c r="H18" s="141"/>
      <c r="I18" s="141"/>
      <c r="J18" s="141"/>
      <c r="K18" s="77"/>
    </row>
    <row r="19" spans="1:11" ht="13.5" customHeight="1" x14ac:dyDescent="0.2">
      <c r="A19" s="131"/>
      <c r="B19" s="22"/>
      <c r="C19" s="28" t="s">
        <v>18</v>
      </c>
      <c r="D19" s="145"/>
      <c r="E19" s="145"/>
      <c r="F19" s="145"/>
      <c r="G19" s="145"/>
      <c r="H19" s="145"/>
      <c r="I19" s="145"/>
      <c r="J19" s="145"/>
      <c r="K19" s="79">
        <v>57000</v>
      </c>
    </row>
    <row r="20" spans="1:11" ht="13.5" customHeight="1" x14ac:dyDescent="0.2">
      <c r="A20" s="131"/>
      <c r="B20" s="22"/>
      <c r="C20" s="28" t="s">
        <v>65</v>
      </c>
      <c r="D20" s="145"/>
      <c r="E20" s="145"/>
      <c r="F20" s="145"/>
      <c r="G20" s="145"/>
      <c r="H20" s="145"/>
      <c r="I20" s="145"/>
      <c r="J20" s="145"/>
      <c r="K20" s="79">
        <v>120000</v>
      </c>
    </row>
    <row r="21" spans="1:11" ht="13.5" customHeight="1" x14ac:dyDescent="0.2">
      <c r="A21" s="131"/>
      <c r="B21" s="22"/>
      <c r="C21" s="28" t="s">
        <v>19</v>
      </c>
      <c r="D21" s="145"/>
      <c r="E21" s="145"/>
      <c r="F21" s="145"/>
      <c r="G21" s="145"/>
      <c r="H21" s="145"/>
      <c r="I21" s="145"/>
      <c r="J21" s="145"/>
      <c r="K21" s="79">
        <v>47000</v>
      </c>
    </row>
    <row r="22" spans="1:11" ht="13.5" customHeight="1" x14ac:dyDescent="0.2">
      <c r="A22" s="131"/>
      <c r="B22" s="22"/>
      <c r="C22" s="28" t="s">
        <v>87</v>
      </c>
      <c r="D22" s="145"/>
      <c r="E22" s="145"/>
      <c r="F22" s="145"/>
      <c r="G22" s="145"/>
      <c r="H22" s="145"/>
      <c r="I22" s="145"/>
      <c r="J22" s="145"/>
      <c r="K22" s="79">
        <v>15000</v>
      </c>
    </row>
    <row r="23" spans="1:11" ht="13.5" customHeight="1" x14ac:dyDescent="0.2">
      <c r="A23" s="131"/>
      <c r="B23" s="22"/>
      <c r="C23" s="29" t="s">
        <v>20</v>
      </c>
      <c r="D23" s="146"/>
      <c r="E23" s="146"/>
      <c r="F23" s="146"/>
      <c r="G23" s="146"/>
      <c r="H23" s="146"/>
      <c r="I23" s="146"/>
      <c r="J23" s="146"/>
      <c r="K23" s="80">
        <v>5000</v>
      </c>
    </row>
    <row r="24" spans="1:11" ht="13.5" customHeight="1" x14ac:dyDescent="0.2">
      <c r="A24" s="131"/>
      <c r="B24" s="22"/>
      <c r="C24" s="30" t="s">
        <v>63</v>
      </c>
      <c r="D24" s="147"/>
      <c r="E24" s="147"/>
      <c r="F24" s="147"/>
      <c r="G24" s="147"/>
      <c r="H24" s="147"/>
      <c r="I24" s="147"/>
      <c r="J24" s="147"/>
      <c r="K24" s="81"/>
    </row>
    <row r="25" spans="1:11" ht="13.5" customHeight="1" x14ac:dyDescent="0.2">
      <c r="A25" s="131"/>
      <c r="B25" s="22"/>
      <c r="C25" s="30" t="s">
        <v>23</v>
      </c>
      <c r="D25" s="147"/>
      <c r="E25" s="147">
        <v>17580</v>
      </c>
      <c r="F25" s="147">
        <v>17580</v>
      </c>
      <c r="G25" s="147">
        <v>17580</v>
      </c>
      <c r="H25" s="147"/>
      <c r="I25" s="147"/>
      <c r="J25" s="147"/>
      <c r="K25" s="81"/>
    </row>
    <row r="26" spans="1:11" ht="13.5" customHeight="1" x14ac:dyDescent="0.2">
      <c r="A26" s="131"/>
      <c r="B26" s="22"/>
      <c r="C26" s="30" t="s">
        <v>26</v>
      </c>
      <c r="D26" s="147"/>
      <c r="E26" s="147">
        <v>1100</v>
      </c>
      <c r="F26" s="147">
        <v>1100</v>
      </c>
      <c r="G26" s="147"/>
      <c r="H26" s="147">
        <v>1100</v>
      </c>
      <c r="I26" s="147"/>
      <c r="J26" s="147"/>
      <c r="K26" s="81"/>
    </row>
    <row r="27" spans="1:11" ht="13.5" hidden="1" customHeight="1" x14ac:dyDescent="0.2">
      <c r="A27" s="131"/>
      <c r="B27" s="22"/>
      <c r="C27" s="30" t="s">
        <v>30</v>
      </c>
      <c r="D27" s="147"/>
      <c r="E27" s="147"/>
      <c r="F27" s="147"/>
      <c r="G27" s="147"/>
      <c r="H27" s="147"/>
      <c r="I27" s="147"/>
      <c r="J27" s="147"/>
      <c r="K27" s="81"/>
    </row>
    <row r="28" spans="1:11" ht="13.5" hidden="1" customHeight="1" x14ac:dyDescent="0.2">
      <c r="A28" s="131"/>
      <c r="B28" s="22"/>
      <c r="C28" s="30" t="s">
        <v>28</v>
      </c>
      <c r="D28" s="147"/>
      <c r="E28" s="147"/>
      <c r="F28" s="147"/>
      <c r="G28" s="147"/>
      <c r="H28" s="147"/>
      <c r="I28" s="147"/>
      <c r="J28" s="147"/>
      <c r="K28" s="81"/>
    </row>
    <row r="29" spans="1:11" ht="13.5" customHeight="1" x14ac:dyDescent="0.2">
      <c r="A29" s="131"/>
      <c r="B29" s="22"/>
      <c r="C29" s="30" t="s">
        <v>29</v>
      </c>
      <c r="D29" s="147"/>
      <c r="E29" s="147">
        <v>1000</v>
      </c>
      <c r="F29" s="147">
        <v>1000</v>
      </c>
      <c r="G29" s="147"/>
      <c r="H29" s="147"/>
      <c r="I29" s="147"/>
      <c r="J29" s="147"/>
      <c r="K29" s="81"/>
    </row>
    <row r="30" spans="1:11" ht="13.5" customHeight="1" x14ac:dyDescent="0.2">
      <c r="A30" s="131"/>
      <c r="B30" s="22"/>
      <c r="C30" s="30" t="s">
        <v>15</v>
      </c>
      <c r="D30" s="147"/>
      <c r="E30" s="147">
        <v>11000</v>
      </c>
      <c r="F30" s="147">
        <v>11000</v>
      </c>
      <c r="G30" s="147"/>
      <c r="H30" s="147"/>
      <c r="I30" s="147"/>
      <c r="J30" s="147"/>
      <c r="K30" s="82"/>
    </row>
    <row r="31" spans="1:11" ht="13.5" customHeight="1" x14ac:dyDescent="0.2">
      <c r="A31" s="131"/>
      <c r="B31" s="22"/>
      <c r="C31" s="30" t="s">
        <v>33</v>
      </c>
      <c r="D31" s="147"/>
      <c r="E31" s="147">
        <v>1600</v>
      </c>
      <c r="F31" s="147">
        <v>1600</v>
      </c>
      <c r="G31" s="147"/>
      <c r="H31" s="147"/>
      <c r="I31" s="147"/>
      <c r="J31" s="147"/>
      <c r="K31" s="82"/>
    </row>
    <row r="32" spans="1:11" ht="13.5" customHeight="1" x14ac:dyDescent="0.2">
      <c r="A32" s="131"/>
      <c r="B32" s="22"/>
      <c r="C32" s="30" t="s">
        <v>61</v>
      </c>
      <c r="D32" s="147"/>
      <c r="E32" s="147">
        <v>13126.15</v>
      </c>
      <c r="F32" s="147">
        <v>13126.15</v>
      </c>
      <c r="G32" s="147"/>
      <c r="H32" s="147"/>
      <c r="I32" s="147"/>
      <c r="J32" s="147"/>
      <c r="K32" s="82"/>
    </row>
    <row r="33" spans="1:15" ht="13.5" customHeight="1" x14ac:dyDescent="0.2">
      <c r="A33" s="131"/>
      <c r="B33" s="22"/>
      <c r="C33" s="30" t="s">
        <v>77</v>
      </c>
      <c r="D33" s="147"/>
      <c r="E33" s="147">
        <v>6273.85</v>
      </c>
      <c r="F33" s="147">
        <v>6273.85</v>
      </c>
      <c r="G33" s="147"/>
      <c r="H33" s="147"/>
      <c r="I33" s="147"/>
      <c r="J33" s="147"/>
      <c r="K33" s="82"/>
    </row>
    <row r="34" spans="1:15" ht="13.5" customHeight="1" thickBot="1" x14ac:dyDescent="0.25">
      <c r="A34" s="131"/>
      <c r="B34" s="22"/>
      <c r="C34" s="24" t="s">
        <v>35</v>
      </c>
      <c r="D34" s="143"/>
      <c r="E34" s="143">
        <v>2000</v>
      </c>
      <c r="F34" s="143">
        <v>2000</v>
      </c>
      <c r="G34" s="143"/>
      <c r="H34" s="143"/>
      <c r="I34" s="143"/>
      <c r="J34" s="143"/>
      <c r="K34" s="78"/>
    </row>
    <row r="35" spans="1:15" ht="13.5" customHeight="1" x14ac:dyDescent="0.2">
      <c r="A35" s="18" t="s">
        <v>21</v>
      </c>
      <c r="B35" s="19"/>
      <c r="C35" s="25"/>
      <c r="D35" s="136">
        <f t="shared" ref="D35:K35" si="3">SUM(D36+D43)</f>
        <v>539604</v>
      </c>
      <c r="E35" s="136">
        <f t="shared" si="3"/>
        <v>539604</v>
      </c>
      <c r="F35" s="136">
        <f t="shared" si="3"/>
        <v>539604</v>
      </c>
      <c r="G35" s="136">
        <f t="shared" si="3"/>
        <v>362740</v>
      </c>
      <c r="H35" s="136">
        <f t="shared" si="3"/>
        <v>72909</v>
      </c>
      <c r="I35" s="136">
        <f t="shared" si="3"/>
        <v>1000</v>
      </c>
      <c r="J35" s="136">
        <f t="shared" si="3"/>
        <v>0</v>
      </c>
      <c r="K35" s="75">
        <f t="shared" si="3"/>
        <v>0</v>
      </c>
    </row>
    <row r="36" spans="1:15" ht="13.5" customHeight="1" x14ac:dyDescent="0.2">
      <c r="A36" s="131"/>
      <c r="B36" s="20" t="s">
        <v>64</v>
      </c>
      <c r="C36" s="21"/>
      <c r="D36" s="138">
        <f>SUM(D37)</f>
        <v>157759</v>
      </c>
      <c r="E36" s="138">
        <f>SUM(E38:E42)</f>
        <v>157759</v>
      </c>
      <c r="F36" s="138">
        <f t="shared" ref="F36:K36" si="4">SUM(F38:F42)</f>
        <v>157759</v>
      </c>
      <c r="G36" s="138">
        <f t="shared" si="4"/>
        <v>73270</v>
      </c>
      <c r="H36" s="138">
        <f t="shared" si="4"/>
        <v>15489</v>
      </c>
      <c r="I36" s="138">
        <f t="shared" si="4"/>
        <v>0</v>
      </c>
      <c r="J36" s="138">
        <f t="shared" si="4"/>
        <v>0</v>
      </c>
      <c r="K36" s="95">
        <f t="shared" si="4"/>
        <v>0</v>
      </c>
    </row>
    <row r="37" spans="1:15" ht="13.5" customHeight="1" x14ac:dyDescent="0.25">
      <c r="A37" s="131"/>
      <c r="B37" s="22"/>
      <c r="C37" s="23" t="s">
        <v>14</v>
      </c>
      <c r="D37" s="141">
        <v>157759</v>
      </c>
      <c r="E37" s="141"/>
      <c r="F37" s="141"/>
      <c r="G37" s="141"/>
      <c r="H37" s="141"/>
      <c r="I37" s="141"/>
      <c r="J37" s="142"/>
      <c r="K37" s="83"/>
    </row>
    <row r="38" spans="1:15" ht="13.5" customHeight="1" x14ac:dyDescent="0.25">
      <c r="A38" s="131"/>
      <c r="B38" s="22"/>
      <c r="C38" s="29" t="s">
        <v>23</v>
      </c>
      <c r="D38" s="146"/>
      <c r="E38" s="146">
        <v>73270</v>
      </c>
      <c r="F38" s="146">
        <v>73270</v>
      </c>
      <c r="G38" s="146">
        <v>73270</v>
      </c>
      <c r="H38" s="146"/>
      <c r="I38" s="146"/>
      <c r="J38" s="148"/>
      <c r="K38" s="84"/>
    </row>
    <row r="39" spans="1:15" ht="13.5" customHeight="1" x14ac:dyDescent="0.25">
      <c r="A39" s="131"/>
      <c r="B39" s="22"/>
      <c r="C39" s="29" t="s">
        <v>26</v>
      </c>
      <c r="D39" s="146"/>
      <c r="E39" s="146">
        <v>12595</v>
      </c>
      <c r="F39" s="146">
        <v>12595</v>
      </c>
      <c r="G39" s="146"/>
      <c r="H39" s="146">
        <v>12595</v>
      </c>
      <c r="I39" s="146"/>
      <c r="J39" s="148"/>
      <c r="K39" s="84"/>
    </row>
    <row r="40" spans="1:15" ht="13.5" customHeight="1" x14ac:dyDescent="0.25">
      <c r="A40" s="131"/>
      <c r="B40" s="22"/>
      <c r="C40" s="29" t="s">
        <v>27</v>
      </c>
      <c r="D40" s="146"/>
      <c r="E40" s="146">
        <v>1795</v>
      </c>
      <c r="F40" s="146">
        <v>1795</v>
      </c>
      <c r="G40" s="146"/>
      <c r="H40" s="146">
        <v>1795</v>
      </c>
      <c r="I40" s="146"/>
      <c r="J40" s="148"/>
      <c r="K40" s="84"/>
    </row>
    <row r="41" spans="1:15" ht="13.5" customHeight="1" x14ac:dyDescent="0.25">
      <c r="A41" s="131"/>
      <c r="B41" s="22"/>
      <c r="C41" s="29" t="s">
        <v>15</v>
      </c>
      <c r="D41" s="146"/>
      <c r="E41" s="146">
        <v>69000</v>
      </c>
      <c r="F41" s="146">
        <v>69000</v>
      </c>
      <c r="G41" s="146"/>
      <c r="H41" s="146"/>
      <c r="I41" s="146"/>
      <c r="J41" s="148"/>
      <c r="K41" s="84"/>
    </row>
    <row r="42" spans="1:15" ht="13.5" customHeight="1" x14ac:dyDescent="0.25">
      <c r="A42" s="131"/>
      <c r="B42" s="22"/>
      <c r="C42" s="54" t="s">
        <v>89</v>
      </c>
      <c r="D42" s="149"/>
      <c r="E42" s="149">
        <v>1099</v>
      </c>
      <c r="F42" s="149">
        <v>1099</v>
      </c>
      <c r="G42" s="149"/>
      <c r="H42" s="149">
        <v>1099</v>
      </c>
      <c r="I42" s="149"/>
      <c r="J42" s="150"/>
      <c r="K42" s="85"/>
    </row>
    <row r="43" spans="1:15" ht="13.5" customHeight="1" x14ac:dyDescent="0.2">
      <c r="A43" s="131"/>
      <c r="B43" s="26" t="s">
        <v>22</v>
      </c>
      <c r="C43" s="27"/>
      <c r="D43" s="144">
        <f>SUM(D44:D44)</f>
        <v>381845</v>
      </c>
      <c r="E43" s="144">
        <f>SUM(E44:E61)</f>
        <v>381845</v>
      </c>
      <c r="F43" s="144">
        <f t="shared" ref="F43:K43" si="5">SUM(F44:F61)</f>
        <v>381845</v>
      </c>
      <c r="G43" s="144">
        <f t="shared" si="5"/>
        <v>289470</v>
      </c>
      <c r="H43" s="144">
        <f t="shared" si="5"/>
        <v>57420</v>
      </c>
      <c r="I43" s="144">
        <f t="shared" si="5"/>
        <v>1000</v>
      </c>
      <c r="J43" s="144">
        <f t="shared" si="5"/>
        <v>0</v>
      </c>
      <c r="K43" s="76">
        <f t="shared" si="5"/>
        <v>0</v>
      </c>
    </row>
    <row r="44" spans="1:15" ht="12.6" customHeight="1" x14ac:dyDescent="0.25">
      <c r="A44" s="131"/>
      <c r="B44" s="22"/>
      <c r="C44" s="23" t="s">
        <v>14</v>
      </c>
      <c r="D44" s="141">
        <v>381845</v>
      </c>
      <c r="E44" s="151"/>
      <c r="F44" s="151"/>
      <c r="G44" s="151"/>
      <c r="H44" s="151"/>
      <c r="I44" s="151"/>
      <c r="J44" s="142"/>
      <c r="K44" s="83"/>
    </row>
    <row r="45" spans="1:15" ht="13.5" customHeight="1" x14ac:dyDescent="0.25">
      <c r="A45" s="131"/>
      <c r="B45" s="22"/>
      <c r="C45" s="29" t="s">
        <v>60</v>
      </c>
      <c r="D45" s="146"/>
      <c r="E45" s="49">
        <v>1000</v>
      </c>
      <c r="F45" s="49">
        <v>1000</v>
      </c>
      <c r="G45" s="49"/>
      <c r="H45" s="49"/>
      <c r="I45" s="49">
        <v>1000</v>
      </c>
      <c r="J45" s="148"/>
      <c r="K45" s="84"/>
    </row>
    <row r="46" spans="1:15" ht="16.149999999999999" customHeight="1" x14ac:dyDescent="0.25">
      <c r="A46" s="131"/>
      <c r="B46" s="22"/>
      <c r="C46" s="32" t="s">
        <v>23</v>
      </c>
      <c r="D46" s="146"/>
      <c r="E46" s="49">
        <v>79000</v>
      </c>
      <c r="F46" s="49">
        <v>79000</v>
      </c>
      <c r="G46" s="49">
        <v>79000</v>
      </c>
      <c r="H46" s="49"/>
      <c r="I46" s="49"/>
      <c r="J46" s="148"/>
      <c r="K46" s="84"/>
      <c r="L46" s="4"/>
    </row>
    <row r="47" spans="1:15" ht="13.5" customHeight="1" x14ac:dyDescent="0.25">
      <c r="A47" s="131"/>
      <c r="B47" s="22"/>
      <c r="C47" s="29" t="s">
        <v>24</v>
      </c>
      <c r="D47" s="146"/>
      <c r="E47" s="49">
        <v>182685</v>
      </c>
      <c r="F47" s="49">
        <v>182685</v>
      </c>
      <c r="G47" s="49">
        <v>182685</v>
      </c>
      <c r="H47" s="49"/>
      <c r="I47" s="49"/>
      <c r="J47" s="148"/>
      <c r="K47" s="84"/>
      <c r="L47" s="4"/>
    </row>
    <row r="48" spans="1:15" ht="13.5" customHeight="1" x14ac:dyDescent="0.25">
      <c r="A48" s="131"/>
      <c r="B48" s="22"/>
      <c r="C48" s="32" t="s">
        <v>25</v>
      </c>
      <c r="D48" s="146"/>
      <c r="E48" s="49">
        <v>16325</v>
      </c>
      <c r="F48" s="49">
        <v>16325</v>
      </c>
      <c r="G48" s="49">
        <v>16325</v>
      </c>
      <c r="H48" s="49"/>
      <c r="I48" s="49"/>
      <c r="J48" s="148"/>
      <c r="K48" s="84"/>
      <c r="L48" s="4"/>
      <c r="O48" s="49"/>
    </row>
    <row r="49" spans="1:15" ht="13.5" customHeight="1" x14ac:dyDescent="0.25">
      <c r="A49" s="131"/>
      <c r="B49" s="22"/>
      <c r="C49" s="32" t="s">
        <v>26</v>
      </c>
      <c r="D49" s="146"/>
      <c r="E49" s="49">
        <v>50380</v>
      </c>
      <c r="F49" s="49">
        <v>50380</v>
      </c>
      <c r="G49" s="49"/>
      <c r="H49" s="49">
        <v>50380</v>
      </c>
      <c r="I49" s="49"/>
      <c r="J49" s="148"/>
      <c r="K49" s="84"/>
      <c r="L49" s="4"/>
      <c r="O49" s="49"/>
    </row>
    <row r="50" spans="1:15" ht="13.5" customHeight="1" x14ac:dyDescent="0.25">
      <c r="A50" s="131"/>
      <c r="B50" s="22"/>
      <c r="C50" s="32" t="s">
        <v>27</v>
      </c>
      <c r="D50" s="152"/>
      <c r="E50" s="153">
        <v>5120</v>
      </c>
      <c r="F50" s="153">
        <v>5120</v>
      </c>
      <c r="G50" s="153"/>
      <c r="H50" s="153">
        <v>5120</v>
      </c>
      <c r="I50" s="153"/>
      <c r="J50" s="154"/>
      <c r="K50" s="84"/>
      <c r="L50" s="4"/>
      <c r="O50" s="49"/>
    </row>
    <row r="51" spans="1:15" ht="13.5" customHeight="1" x14ac:dyDescent="0.25">
      <c r="A51" s="131"/>
      <c r="B51" s="22"/>
      <c r="C51" s="32" t="s">
        <v>39</v>
      </c>
      <c r="D51" s="152"/>
      <c r="E51" s="153">
        <v>11460</v>
      </c>
      <c r="F51" s="153">
        <v>11460</v>
      </c>
      <c r="G51" s="153">
        <v>11460</v>
      </c>
      <c r="H51" s="153"/>
      <c r="I51" s="153"/>
      <c r="J51" s="154"/>
      <c r="K51" s="84"/>
      <c r="L51" s="4"/>
    </row>
    <row r="52" spans="1:15" ht="13.5" customHeight="1" x14ac:dyDescent="0.25">
      <c r="A52" s="131"/>
      <c r="B52" s="22"/>
      <c r="C52" s="32" t="s">
        <v>28</v>
      </c>
      <c r="D52" s="146"/>
      <c r="E52" s="49">
        <v>7912</v>
      </c>
      <c r="F52" s="49">
        <v>7912</v>
      </c>
      <c r="G52" s="49"/>
      <c r="H52" s="49"/>
      <c r="I52" s="49"/>
      <c r="J52" s="148"/>
      <c r="K52" s="84"/>
    </row>
    <row r="53" spans="1:15" ht="13.5" customHeight="1" x14ac:dyDescent="0.25">
      <c r="A53" s="131"/>
      <c r="B53" s="22"/>
      <c r="C53" s="32" t="s">
        <v>29</v>
      </c>
      <c r="D53" s="146"/>
      <c r="E53" s="49">
        <v>2690</v>
      </c>
      <c r="F53" s="49">
        <v>2690</v>
      </c>
      <c r="G53" s="49"/>
      <c r="H53" s="49"/>
      <c r="I53" s="49"/>
      <c r="J53" s="148"/>
      <c r="K53" s="84"/>
    </row>
    <row r="54" spans="1:15" ht="13.5" hidden="1" customHeight="1" x14ac:dyDescent="0.25">
      <c r="A54" s="131"/>
      <c r="B54" s="22"/>
      <c r="C54" s="32" t="s">
        <v>30</v>
      </c>
      <c r="D54" s="146"/>
      <c r="E54" s="49"/>
      <c r="F54" s="49"/>
      <c r="G54" s="49"/>
      <c r="H54" s="49"/>
      <c r="I54" s="49"/>
      <c r="J54" s="148"/>
      <c r="K54" s="84"/>
    </row>
    <row r="55" spans="1:15" ht="13.5" customHeight="1" x14ac:dyDescent="0.25">
      <c r="A55" s="131"/>
      <c r="B55" s="22"/>
      <c r="C55" s="32" t="s">
        <v>31</v>
      </c>
      <c r="D55" s="146"/>
      <c r="E55" s="49">
        <v>1550</v>
      </c>
      <c r="F55" s="49">
        <v>1550</v>
      </c>
      <c r="G55" s="49"/>
      <c r="H55" s="49"/>
      <c r="I55" s="49"/>
      <c r="J55" s="148"/>
      <c r="K55" s="84"/>
    </row>
    <row r="56" spans="1:15" ht="13.5" customHeight="1" x14ac:dyDescent="0.25">
      <c r="A56" s="131"/>
      <c r="B56" s="22"/>
      <c r="C56" s="32" t="s">
        <v>15</v>
      </c>
      <c r="D56" s="146"/>
      <c r="E56" s="49">
        <v>12043</v>
      </c>
      <c r="F56" s="49">
        <v>12043</v>
      </c>
      <c r="G56" s="49"/>
      <c r="H56" s="49"/>
      <c r="I56" s="49"/>
      <c r="J56" s="148"/>
      <c r="K56" s="84"/>
    </row>
    <row r="57" spans="1:15" ht="13.5" customHeight="1" x14ac:dyDescent="0.25">
      <c r="A57" s="131"/>
      <c r="B57" s="22"/>
      <c r="C57" s="29" t="s">
        <v>48</v>
      </c>
      <c r="D57" s="146"/>
      <c r="E57" s="49">
        <v>460</v>
      </c>
      <c r="F57" s="49">
        <v>460</v>
      </c>
      <c r="G57" s="49"/>
      <c r="H57" s="49"/>
      <c r="I57" s="49"/>
      <c r="J57" s="148"/>
      <c r="K57" s="84"/>
    </row>
    <row r="58" spans="1:15" ht="13.5" hidden="1" customHeight="1" x14ac:dyDescent="0.25">
      <c r="A58" s="131"/>
      <c r="B58" s="22"/>
      <c r="C58" s="32" t="s">
        <v>32</v>
      </c>
      <c r="D58" s="146"/>
      <c r="E58" s="49"/>
      <c r="F58" s="49"/>
      <c r="G58" s="49"/>
      <c r="H58" s="49"/>
      <c r="I58" s="49"/>
      <c r="J58" s="148"/>
      <c r="K58" s="84"/>
    </row>
    <row r="59" spans="1:15" ht="13.5" customHeight="1" x14ac:dyDescent="0.25">
      <c r="A59" s="131"/>
      <c r="B59" s="22"/>
      <c r="C59" s="32" t="s">
        <v>33</v>
      </c>
      <c r="D59" s="146"/>
      <c r="E59" s="49">
        <v>1800</v>
      </c>
      <c r="F59" s="49">
        <v>1800</v>
      </c>
      <c r="G59" s="49"/>
      <c r="H59" s="49"/>
      <c r="I59" s="49"/>
      <c r="J59" s="148"/>
      <c r="K59" s="84"/>
    </row>
    <row r="60" spans="1:15" ht="13.5" customHeight="1" x14ac:dyDescent="0.25">
      <c r="A60" s="50"/>
      <c r="B60" s="51"/>
      <c r="C60" s="117" t="s">
        <v>34</v>
      </c>
      <c r="D60" s="155"/>
      <c r="E60" s="156">
        <v>7500</v>
      </c>
      <c r="F60" s="156">
        <v>7500</v>
      </c>
      <c r="G60" s="156"/>
      <c r="H60" s="156"/>
      <c r="I60" s="156"/>
      <c r="J60" s="157"/>
      <c r="K60" s="118"/>
    </row>
    <row r="61" spans="1:15" ht="13.5" customHeight="1" thickBot="1" x14ac:dyDescent="0.3">
      <c r="A61" s="132"/>
      <c r="B61" s="129"/>
      <c r="C61" s="115" t="s">
        <v>89</v>
      </c>
      <c r="D61" s="158"/>
      <c r="E61" s="159">
        <v>1920</v>
      </c>
      <c r="F61" s="159">
        <v>1920</v>
      </c>
      <c r="G61" s="160"/>
      <c r="H61" s="159">
        <v>1920</v>
      </c>
      <c r="I61" s="160"/>
      <c r="J61" s="161"/>
      <c r="K61" s="116"/>
    </row>
    <row r="62" spans="1:15" ht="13.5" customHeight="1" thickBot="1" x14ac:dyDescent="0.25">
      <c r="A62" s="18" t="s">
        <v>36</v>
      </c>
      <c r="B62" s="19"/>
      <c r="C62" s="25"/>
      <c r="D62" s="136">
        <f t="shared" ref="D62:K62" si="6">SUM(D63+D66)</f>
        <v>15864</v>
      </c>
      <c r="E62" s="136">
        <f t="shared" si="6"/>
        <v>15864</v>
      </c>
      <c r="F62" s="137">
        <f t="shared" si="6"/>
        <v>15864</v>
      </c>
      <c r="G62" s="137">
        <f t="shared" si="6"/>
        <v>7884</v>
      </c>
      <c r="H62" s="137">
        <f t="shared" si="6"/>
        <v>1500</v>
      </c>
      <c r="I62" s="137">
        <f t="shared" si="6"/>
        <v>0</v>
      </c>
      <c r="J62" s="137">
        <f t="shared" si="6"/>
        <v>0</v>
      </c>
      <c r="K62" s="75">
        <f t="shared" si="6"/>
        <v>0</v>
      </c>
    </row>
    <row r="63" spans="1:15" ht="13.5" customHeight="1" x14ac:dyDescent="0.2">
      <c r="A63" s="130"/>
      <c r="B63" s="33" t="s">
        <v>37</v>
      </c>
      <c r="C63" s="34"/>
      <c r="D63" s="162">
        <f>SUM(D64)</f>
        <v>684</v>
      </c>
      <c r="E63" s="162">
        <f t="shared" ref="E63:K63" si="7">SUM(E64:E65)</f>
        <v>684</v>
      </c>
      <c r="F63" s="162">
        <f t="shared" si="7"/>
        <v>684</v>
      </c>
      <c r="G63" s="162">
        <f t="shared" si="7"/>
        <v>684</v>
      </c>
      <c r="H63" s="162">
        <f t="shared" si="7"/>
        <v>0</v>
      </c>
      <c r="I63" s="162">
        <f t="shared" si="7"/>
        <v>0</v>
      </c>
      <c r="J63" s="162">
        <f t="shared" si="7"/>
        <v>0</v>
      </c>
      <c r="K63" s="106">
        <f t="shared" si="7"/>
        <v>0</v>
      </c>
    </row>
    <row r="64" spans="1:15" ht="13.5" customHeight="1" x14ac:dyDescent="0.2">
      <c r="A64" s="131"/>
      <c r="B64" s="22"/>
      <c r="C64" s="28" t="s">
        <v>14</v>
      </c>
      <c r="D64" s="145">
        <v>684</v>
      </c>
      <c r="E64" s="145"/>
      <c r="F64" s="145"/>
      <c r="G64" s="145"/>
      <c r="H64" s="145"/>
      <c r="I64" s="145"/>
      <c r="J64" s="163"/>
      <c r="K64" s="86"/>
    </row>
    <row r="65" spans="1:11" ht="13.5" customHeight="1" x14ac:dyDescent="0.2">
      <c r="A65" s="131"/>
      <c r="B65" s="22"/>
      <c r="C65" s="29" t="s">
        <v>23</v>
      </c>
      <c r="D65" s="146"/>
      <c r="E65" s="164">
        <v>684</v>
      </c>
      <c r="F65" s="164">
        <v>684</v>
      </c>
      <c r="G65" s="164">
        <v>684</v>
      </c>
      <c r="H65" s="164"/>
      <c r="I65" s="146"/>
      <c r="J65" s="148"/>
      <c r="K65" s="87"/>
    </row>
    <row r="66" spans="1:11" ht="13.5" customHeight="1" x14ac:dyDescent="0.2">
      <c r="A66" s="131"/>
      <c r="B66" s="26" t="s">
        <v>38</v>
      </c>
      <c r="C66" s="27"/>
      <c r="D66" s="144">
        <f>SUM(D67:D67)</f>
        <v>15180</v>
      </c>
      <c r="E66" s="144">
        <f t="shared" ref="E66:K66" si="8">SUM(E67:E74)</f>
        <v>15180</v>
      </c>
      <c r="F66" s="144">
        <f t="shared" si="8"/>
        <v>15180</v>
      </c>
      <c r="G66" s="144">
        <f t="shared" si="8"/>
        <v>7200</v>
      </c>
      <c r="H66" s="144">
        <f t="shared" si="8"/>
        <v>1500</v>
      </c>
      <c r="I66" s="144">
        <f t="shared" si="8"/>
        <v>0</v>
      </c>
      <c r="J66" s="144">
        <f t="shared" si="8"/>
        <v>0</v>
      </c>
      <c r="K66" s="76">
        <f t="shared" si="8"/>
        <v>0</v>
      </c>
    </row>
    <row r="67" spans="1:11" ht="13.5" customHeight="1" x14ac:dyDescent="0.2">
      <c r="A67" s="131"/>
      <c r="B67" s="22"/>
      <c r="C67" s="23" t="s">
        <v>14</v>
      </c>
      <c r="D67" s="141">
        <v>15180</v>
      </c>
      <c r="E67" s="141"/>
      <c r="F67" s="141"/>
      <c r="G67" s="141"/>
      <c r="H67" s="141"/>
      <c r="I67" s="141"/>
      <c r="J67" s="142"/>
      <c r="K67" s="77"/>
    </row>
    <row r="68" spans="1:11" ht="13.5" hidden="1" customHeight="1" x14ac:dyDescent="0.2">
      <c r="A68" s="131"/>
      <c r="B68" s="22"/>
      <c r="C68" s="29" t="s">
        <v>76</v>
      </c>
      <c r="D68" s="146"/>
      <c r="E68" s="146"/>
      <c r="F68" s="146"/>
      <c r="G68" s="146"/>
      <c r="H68" s="146"/>
      <c r="I68" s="146"/>
      <c r="J68" s="148"/>
      <c r="K68" s="87"/>
    </row>
    <row r="69" spans="1:11" ht="13.5" customHeight="1" x14ac:dyDescent="0.2">
      <c r="A69" s="131"/>
      <c r="B69" s="22"/>
      <c r="C69" s="29" t="s">
        <v>26</v>
      </c>
      <c r="D69" s="146"/>
      <c r="E69" s="146">
        <v>1300</v>
      </c>
      <c r="F69" s="146">
        <v>1300</v>
      </c>
      <c r="G69" s="146"/>
      <c r="H69" s="146">
        <v>1300</v>
      </c>
      <c r="I69" s="146"/>
      <c r="J69" s="148"/>
      <c r="K69" s="87"/>
    </row>
    <row r="70" spans="1:11" ht="13.5" customHeight="1" x14ac:dyDescent="0.2">
      <c r="A70" s="131"/>
      <c r="B70" s="22"/>
      <c r="C70" s="29" t="s">
        <v>27</v>
      </c>
      <c r="D70" s="146"/>
      <c r="E70" s="146">
        <v>200</v>
      </c>
      <c r="F70" s="146">
        <v>200</v>
      </c>
      <c r="G70" s="146"/>
      <c r="H70" s="146">
        <v>200</v>
      </c>
      <c r="I70" s="146"/>
      <c r="J70" s="148"/>
      <c r="K70" s="87"/>
    </row>
    <row r="71" spans="1:11" ht="13.5" customHeight="1" x14ac:dyDescent="0.2">
      <c r="A71" s="131"/>
      <c r="B71" s="22"/>
      <c r="C71" s="29" t="s">
        <v>95</v>
      </c>
      <c r="D71" s="146"/>
      <c r="E71" s="146">
        <v>7200</v>
      </c>
      <c r="F71" s="146">
        <v>7200</v>
      </c>
      <c r="G71" s="146">
        <v>7200</v>
      </c>
      <c r="H71" s="146"/>
      <c r="I71" s="146"/>
      <c r="J71" s="148"/>
      <c r="K71" s="87"/>
    </row>
    <row r="72" spans="1:11" ht="13.5" customHeight="1" x14ac:dyDescent="0.2">
      <c r="A72" s="131"/>
      <c r="B72" s="22"/>
      <c r="C72" s="29" t="s">
        <v>28</v>
      </c>
      <c r="D72" s="146"/>
      <c r="E72" s="146">
        <v>1000</v>
      </c>
      <c r="F72" s="146">
        <v>1000</v>
      </c>
      <c r="G72" s="146"/>
      <c r="H72" s="146"/>
      <c r="I72" s="146"/>
      <c r="J72" s="148"/>
      <c r="K72" s="87"/>
    </row>
    <row r="73" spans="1:11" ht="13.5" customHeight="1" x14ac:dyDescent="0.2">
      <c r="A73" s="210"/>
      <c r="B73" s="22"/>
      <c r="C73" s="30" t="s">
        <v>31</v>
      </c>
      <c r="D73" s="147"/>
      <c r="E73" s="147">
        <v>1175</v>
      </c>
      <c r="F73" s="147">
        <v>1175</v>
      </c>
      <c r="G73" s="147"/>
      <c r="H73" s="147"/>
      <c r="I73" s="147"/>
      <c r="J73" s="208"/>
      <c r="K73" s="82"/>
    </row>
    <row r="74" spans="1:11" ht="13.5" customHeight="1" thickBot="1" x14ac:dyDescent="0.25">
      <c r="A74" s="131"/>
      <c r="B74" s="22"/>
      <c r="C74" s="53" t="s">
        <v>15</v>
      </c>
      <c r="D74" s="155"/>
      <c r="E74" s="155">
        <v>4305</v>
      </c>
      <c r="F74" s="155">
        <v>4305</v>
      </c>
      <c r="G74" s="155"/>
      <c r="H74" s="155"/>
      <c r="I74" s="155"/>
      <c r="J74" s="157"/>
      <c r="K74" s="88"/>
    </row>
    <row r="75" spans="1:11" ht="13.5" hidden="1" customHeight="1" x14ac:dyDescent="0.2">
      <c r="A75" s="133"/>
      <c r="B75" s="66"/>
      <c r="C75" s="67"/>
      <c r="D75" s="165"/>
      <c r="E75" s="165"/>
      <c r="F75" s="165"/>
      <c r="G75" s="165"/>
      <c r="H75" s="165"/>
      <c r="I75" s="165"/>
      <c r="J75" s="165"/>
      <c r="K75" s="107"/>
    </row>
    <row r="76" spans="1:11" ht="13.5" hidden="1" customHeight="1" x14ac:dyDescent="0.2">
      <c r="A76" s="68"/>
      <c r="B76" s="64"/>
      <c r="C76" s="65"/>
      <c r="D76" s="166"/>
      <c r="E76" s="166"/>
      <c r="F76" s="166"/>
      <c r="G76" s="166"/>
      <c r="H76" s="166"/>
      <c r="I76" s="166"/>
      <c r="J76" s="166"/>
      <c r="K76" s="108"/>
    </row>
    <row r="77" spans="1:11" ht="13.5" hidden="1" customHeight="1" x14ac:dyDescent="0.2">
      <c r="A77" s="131"/>
      <c r="B77" s="69"/>
      <c r="C77" s="71"/>
      <c r="D77" s="167"/>
      <c r="E77" s="167"/>
      <c r="F77" s="167"/>
      <c r="G77" s="167"/>
      <c r="H77" s="167"/>
      <c r="I77" s="167"/>
      <c r="J77" s="167"/>
      <c r="K77" s="109"/>
    </row>
    <row r="78" spans="1:11" ht="13.5" hidden="1" customHeight="1" x14ac:dyDescent="0.2">
      <c r="A78" s="131"/>
      <c r="B78" s="69"/>
      <c r="C78" s="72"/>
      <c r="D78" s="168"/>
      <c r="E78" s="168"/>
      <c r="F78" s="168"/>
      <c r="G78" s="168"/>
      <c r="H78" s="168"/>
      <c r="I78" s="168"/>
      <c r="J78" s="168"/>
      <c r="K78" s="110"/>
    </row>
    <row r="79" spans="1:11" ht="13.5" hidden="1" customHeight="1" x14ac:dyDescent="0.2">
      <c r="A79" s="131"/>
      <c r="B79" s="69"/>
      <c r="C79" s="72"/>
      <c r="D79" s="168"/>
      <c r="E79" s="168"/>
      <c r="F79" s="168"/>
      <c r="G79" s="168"/>
      <c r="H79" s="168"/>
      <c r="I79" s="168"/>
      <c r="J79" s="168"/>
      <c r="K79" s="110"/>
    </row>
    <row r="80" spans="1:11" ht="13.5" hidden="1" customHeight="1" x14ac:dyDescent="0.2">
      <c r="A80" s="131"/>
      <c r="B80" s="69"/>
      <c r="C80" s="72"/>
      <c r="D80" s="168"/>
      <c r="E80" s="168"/>
      <c r="F80" s="168"/>
      <c r="G80" s="168"/>
      <c r="H80" s="168"/>
      <c r="I80" s="168"/>
      <c r="J80" s="168"/>
      <c r="K80" s="110"/>
    </row>
    <row r="81" spans="1:12" ht="13.5" hidden="1" customHeight="1" x14ac:dyDescent="0.2">
      <c r="A81" s="131"/>
      <c r="B81" s="69"/>
      <c r="C81" s="72"/>
      <c r="D81" s="168"/>
      <c r="E81" s="168"/>
      <c r="F81" s="168"/>
      <c r="G81" s="168"/>
      <c r="H81" s="168"/>
      <c r="I81" s="168"/>
      <c r="J81" s="168"/>
      <c r="K81" s="110"/>
    </row>
    <row r="82" spans="1:12" ht="13.5" hidden="1" customHeight="1" x14ac:dyDescent="0.2">
      <c r="A82" s="131"/>
      <c r="B82" s="69"/>
      <c r="C82" s="72"/>
      <c r="D82" s="168"/>
      <c r="E82" s="168"/>
      <c r="F82" s="168"/>
      <c r="G82" s="168"/>
      <c r="H82" s="168"/>
      <c r="I82" s="168"/>
      <c r="J82" s="168"/>
      <c r="K82" s="110"/>
    </row>
    <row r="83" spans="1:12" ht="13.5" hidden="1" customHeight="1" x14ac:dyDescent="0.2">
      <c r="A83" s="131"/>
      <c r="B83" s="69"/>
      <c r="C83" s="72"/>
      <c r="D83" s="168"/>
      <c r="E83" s="168"/>
      <c r="F83" s="168"/>
      <c r="G83" s="168"/>
      <c r="H83" s="168"/>
      <c r="I83" s="168"/>
      <c r="J83" s="168"/>
      <c r="K83" s="110"/>
    </row>
    <row r="84" spans="1:12" ht="13.5" hidden="1" customHeight="1" thickBot="1" x14ac:dyDescent="0.25">
      <c r="A84" s="131"/>
      <c r="B84" s="22"/>
      <c r="C84" s="73"/>
      <c r="D84" s="169"/>
      <c r="E84" s="169"/>
      <c r="F84" s="169"/>
      <c r="G84" s="169"/>
      <c r="H84" s="169"/>
      <c r="I84" s="169"/>
      <c r="J84" s="170"/>
      <c r="K84" s="89"/>
    </row>
    <row r="85" spans="1:12" ht="13.5" hidden="1" customHeight="1" thickBot="1" x14ac:dyDescent="0.25">
      <c r="A85" s="18" t="s">
        <v>80</v>
      </c>
      <c r="B85" s="19"/>
      <c r="C85" s="25"/>
      <c r="D85" s="136">
        <f t="shared" ref="D85:K85" si="9">SUM(D86)</f>
        <v>0</v>
      </c>
      <c r="E85" s="136">
        <f t="shared" si="9"/>
        <v>0</v>
      </c>
      <c r="F85" s="136">
        <f t="shared" si="9"/>
        <v>0</v>
      </c>
      <c r="G85" s="136">
        <f t="shared" si="9"/>
        <v>0</v>
      </c>
      <c r="H85" s="136">
        <f t="shared" si="9"/>
        <v>0</v>
      </c>
      <c r="I85" s="136">
        <f t="shared" si="9"/>
        <v>0</v>
      </c>
      <c r="J85" s="136">
        <f t="shared" si="9"/>
        <v>0</v>
      </c>
      <c r="K85" s="75">
        <f t="shared" si="9"/>
        <v>0</v>
      </c>
    </row>
    <row r="86" spans="1:12" ht="13.5" hidden="1" customHeight="1" x14ac:dyDescent="0.2">
      <c r="A86" s="131"/>
      <c r="B86" s="33" t="s">
        <v>81</v>
      </c>
      <c r="C86" s="34"/>
      <c r="D86" s="171">
        <f>SUM(D87:D88)</f>
        <v>0</v>
      </c>
      <c r="E86" s="171">
        <f t="shared" ref="E86:K86" si="10">SUM(E87:E88)</f>
        <v>0</v>
      </c>
      <c r="F86" s="171">
        <f t="shared" si="10"/>
        <v>0</v>
      </c>
      <c r="G86" s="171">
        <f t="shared" si="10"/>
        <v>0</v>
      </c>
      <c r="H86" s="171">
        <f t="shared" si="10"/>
        <v>0</v>
      </c>
      <c r="I86" s="171">
        <f t="shared" si="10"/>
        <v>0</v>
      </c>
      <c r="J86" s="171">
        <f t="shared" si="10"/>
        <v>0</v>
      </c>
      <c r="K86" s="111">
        <f t="shared" si="10"/>
        <v>0</v>
      </c>
    </row>
    <row r="87" spans="1:12" ht="13.5" hidden="1" customHeight="1" x14ac:dyDescent="0.2">
      <c r="A87" s="131"/>
      <c r="B87" s="22"/>
      <c r="C87" s="23" t="s">
        <v>14</v>
      </c>
      <c r="D87" s="141"/>
      <c r="E87" s="141"/>
      <c r="F87" s="141"/>
      <c r="G87" s="141"/>
      <c r="H87" s="141"/>
      <c r="I87" s="141"/>
      <c r="J87" s="142"/>
      <c r="K87" s="77"/>
    </row>
    <row r="88" spans="1:12" ht="13.5" hidden="1" customHeight="1" thickBot="1" x14ac:dyDescent="0.25">
      <c r="A88" s="131"/>
      <c r="B88" s="22"/>
      <c r="C88" s="24" t="s">
        <v>28</v>
      </c>
      <c r="D88" s="143"/>
      <c r="E88" s="143"/>
      <c r="F88" s="143"/>
      <c r="G88" s="143"/>
      <c r="H88" s="143"/>
      <c r="I88" s="143"/>
      <c r="J88" s="172"/>
      <c r="K88" s="78"/>
    </row>
    <row r="89" spans="1:12" ht="13.5" customHeight="1" thickBot="1" x14ac:dyDescent="0.25">
      <c r="A89" s="18" t="s">
        <v>40</v>
      </c>
      <c r="B89" s="19"/>
      <c r="C89" s="25"/>
      <c r="D89" s="136">
        <f t="shared" ref="D89:K89" si="11">SUM(D90)</f>
        <v>4337300</v>
      </c>
      <c r="E89" s="136">
        <f t="shared" si="11"/>
        <v>4337300</v>
      </c>
      <c r="F89" s="136">
        <f t="shared" si="11"/>
        <v>4337300</v>
      </c>
      <c r="G89" s="136">
        <f t="shared" si="11"/>
        <v>3930540</v>
      </c>
      <c r="H89" s="136">
        <f t="shared" si="11"/>
        <v>13860</v>
      </c>
      <c r="I89" s="136">
        <f t="shared" si="11"/>
        <v>128600</v>
      </c>
      <c r="J89" s="136">
        <f t="shared" si="11"/>
        <v>0</v>
      </c>
      <c r="K89" s="75">
        <f t="shared" si="11"/>
        <v>16000</v>
      </c>
    </row>
    <row r="90" spans="1:12" ht="13.5" customHeight="1" x14ac:dyDescent="0.25">
      <c r="A90" s="131"/>
      <c r="B90" s="35" t="s">
        <v>41</v>
      </c>
      <c r="C90" s="36"/>
      <c r="D90" s="173">
        <f>SUM(D91+D95)</f>
        <v>4337300</v>
      </c>
      <c r="E90" s="173">
        <f>SUM(E91:E119)</f>
        <v>4337300</v>
      </c>
      <c r="F90" s="173">
        <f t="shared" ref="F90:K90" si="12">SUM(F91:F119)</f>
        <v>4337300</v>
      </c>
      <c r="G90" s="173">
        <f t="shared" si="12"/>
        <v>3930540</v>
      </c>
      <c r="H90" s="173">
        <f t="shared" si="12"/>
        <v>13860</v>
      </c>
      <c r="I90" s="173">
        <f t="shared" si="12"/>
        <v>128600</v>
      </c>
      <c r="J90" s="173">
        <f t="shared" si="12"/>
        <v>0</v>
      </c>
      <c r="K90" s="112">
        <f t="shared" si="12"/>
        <v>16000</v>
      </c>
    </row>
    <row r="91" spans="1:12" ht="13.5" customHeight="1" x14ac:dyDescent="0.2">
      <c r="A91" s="131"/>
      <c r="B91" s="22"/>
      <c r="C91" s="23" t="s">
        <v>14</v>
      </c>
      <c r="D91" s="141">
        <v>4337300</v>
      </c>
      <c r="E91" s="141"/>
      <c r="F91" s="141"/>
      <c r="G91" s="141"/>
      <c r="H91" s="141"/>
      <c r="I91" s="141"/>
      <c r="J91" s="142"/>
      <c r="K91" s="77"/>
      <c r="L91" s="4"/>
    </row>
    <row r="92" spans="1:12" ht="13.5" customHeight="1" x14ac:dyDescent="0.2">
      <c r="A92" s="131"/>
      <c r="B92" s="22"/>
      <c r="C92" s="28" t="s">
        <v>19</v>
      </c>
      <c r="D92" s="145"/>
      <c r="E92" s="145"/>
      <c r="F92" s="145"/>
      <c r="G92" s="145"/>
      <c r="H92" s="145"/>
      <c r="I92" s="145"/>
      <c r="J92" s="163"/>
      <c r="K92" s="79">
        <v>15000</v>
      </c>
      <c r="L92" s="4"/>
    </row>
    <row r="93" spans="1:12" ht="13.5" customHeight="1" x14ac:dyDescent="0.2">
      <c r="A93" s="131"/>
      <c r="B93" s="22"/>
      <c r="C93" s="28" t="s">
        <v>66</v>
      </c>
      <c r="D93" s="145"/>
      <c r="E93" s="145"/>
      <c r="F93" s="145"/>
      <c r="G93" s="145"/>
      <c r="H93" s="145"/>
      <c r="I93" s="145"/>
      <c r="J93" s="163"/>
      <c r="K93" s="79">
        <v>1000</v>
      </c>
      <c r="L93" s="4"/>
    </row>
    <row r="94" spans="1:12" ht="13.5" customHeight="1" x14ac:dyDescent="0.2">
      <c r="A94" s="131"/>
      <c r="B94" s="22"/>
      <c r="C94" s="29" t="s">
        <v>60</v>
      </c>
      <c r="D94" s="146"/>
      <c r="E94" s="146">
        <v>600</v>
      </c>
      <c r="F94" s="146">
        <v>600</v>
      </c>
      <c r="G94" s="146"/>
      <c r="H94" s="146"/>
      <c r="I94" s="146">
        <v>600</v>
      </c>
      <c r="J94" s="148"/>
      <c r="K94" s="80"/>
      <c r="L94" s="4"/>
    </row>
    <row r="95" spans="1:12" ht="13.5" customHeight="1" x14ac:dyDescent="0.2">
      <c r="A95" s="131"/>
      <c r="B95" s="22"/>
      <c r="C95" s="29" t="s">
        <v>42</v>
      </c>
      <c r="D95" s="146"/>
      <c r="E95" s="146">
        <v>128000</v>
      </c>
      <c r="F95" s="146">
        <v>128000</v>
      </c>
      <c r="G95" s="146"/>
      <c r="H95" s="146"/>
      <c r="I95" s="146">
        <v>128000</v>
      </c>
      <c r="J95" s="148"/>
      <c r="K95" s="87"/>
      <c r="L95" s="4"/>
    </row>
    <row r="96" spans="1:12" ht="13.5" customHeight="1" x14ac:dyDescent="0.2">
      <c r="A96" s="131"/>
      <c r="B96" s="22"/>
      <c r="C96" s="29" t="s">
        <v>24</v>
      </c>
      <c r="D96" s="146"/>
      <c r="E96" s="146">
        <v>58600</v>
      </c>
      <c r="F96" s="146">
        <v>58600</v>
      </c>
      <c r="G96" s="146">
        <v>58600</v>
      </c>
      <c r="H96" s="146"/>
      <c r="I96" s="146"/>
      <c r="J96" s="148"/>
      <c r="K96" s="87"/>
    </row>
    <row r="97" spans="1:11" ht="13.5" customHeight="1" x14ac:dyDescent="0.2">
      <c r="A97" s="131"/>
      <c r="B97" s="22"/>
      <c r="C97" s="29" t="s">
        <v>25</v>
      </c>
      <c r="D97" s="146"/>
      <c r="E97" s="146">
        <v>5080</v>
      </c>
      <c r="F97" s="146">
        <v>5080</v>
      </c>
      <c r="G97" s="146">
        <v>5080</v>
      </c>
      <c r="H97" s="146"/>
      <c r="I97" s="146"/>
      <c r="J97" s="148"/>
      <c r="K97" s="87"/>
    </row>
    <row r="98" spans="1:11" ht="13.5" customHeight="1" x14ac:dyDescent="0.2">
      <c r="A98" s="131"/>
      <c r="B98" s="22"/>
      <c r="C98" s="29" t="s">
        <v>43</v>
      </c>
      <c r="D98" s="146"/>
      <c r="E98" s="146">
        <v>3075086</v>
      </c>
      <c r="F98" s="146">
        <v>3075086</v>
      </c>
      <c r="G98" s="146">
        <v>3075086</v>
      </c>
      <c r="H98" s="146"/>
      <c r="I98" s="146"/>
      <c r="J98" s="148"/>
      <c r="K98" s="87"/>
    </row>
    <row r="99" spans="1:11" ht="13.5" customHeight="1" x14ac:dyDescent="0.2">
      <c r="A99" s="131"/>
      <c r="B99" s="22"/>
      <c r="C99" s="29" t="s">
        <v>44</v>
      </c>
      <c r="D99" s="146"/>
      <c r="E99" s="146">
        <v>30934</v>
      </c>
      <c r="F99" s="146">
        <v>30934</v>
      </c>
      <c r="G99" s="146">
        <v>30934</v>
      </c>
      <c r="H99" s="146"/>
      <c r="I99" s="146"/>
      <c r="J99" s="148"/>
      <c r="K99" s="87"/>
    </row>
    <row r="100" spans="1:11" ht="13.5" customHeight="1" x14ac:dyDescent="0.2">
      <c r="A100" s="131"/>
      <c r="B100" s="22"/>
      <c r="C100" s="29" t="s">
        <v>45</v>
      </c>
      <c r="D100" s="146"/>
      <c r="E100" s="146">
        <v>258220</v>
      </c>
      <c r="F100" s="146">
        <v>258220</v>
      </c>
      <c r="G100" s="146">
        <v>258220</v>
      </c>
      <c r="H100" s="146"/>
      <c r="I100" s="146"/>
      <c r="J100" s="148"/>
      <c r="K100" s="87"/>
    </row>
    <row r="101" spans="1:11" ht="13.5" hidden="1" customHeight="1" x14ac:dyDescent="0.2">
      <c r="A101" s="131"/>
      <c r="B101" s="22"/>
      <c r="C101" s="29" t="s">
        <v>78</v>
      </c>
      <c r="D101" s="146"/>
      <c r="E101" s="146"/>
      <c r="F101" s="146"/>
      <c r="G101" s="146"/>
      <c r="H101" s="146"/>
      <c r="I101" s="146"/>
      <c r="J101" s="148"/>
      <c r="K101" s="87"/>
    </row>
    <row r="102" spans="1:11" ht="13.5" customHeight="1" x14ac:dyDescent="0.2">
      <c r="A102" s="131"/>
      <c r="B102" s="22"/>
      <c r="C102" s="29" t="s">
        <v>26</v>
      </c>
      <c r="D102" s="146"/>
      <c r="E102" s="146">
        <v>12260</v>
      </c>
      <c r="F102" s="146">
        <v>12260</v>
      </c>
      <c r="G102" s="146"/>
      <c r="H102" s="146">
        <v>12260</v>
      </c>
      <c r="I102" s="146"/>
      <c r="J102" s="148"/>
      <c r="K102" s="87"/>
    </row>
    <row r="103" spans="1:11" ht="13.5" customHeight="1" x14ac:dyDescent="0.2">
      <c r="A103" s="131"/>
      <c r="B103" s="22"/>
      <c r="C103" s="29" t="s">
        <v>27</v>
      </c>
      <c r="D103" s="146"/>
      <c r="E103" s="146">
        <v>700</v>
      </c>
      <c r="F103" s="146">
        <v>700</v>
      </c>
      <c r="G103" s="146"/>
      <c r="H103" s="146">
        <v>700</v>
      </c>
      <c r="I103" s="146"/>
      <c r="J103" s="148"/>
      <c r="K103" s="87"/>
    </row>
    <row r="104" spans="1:11" ht="13.5" customHeight="1" x14ac:dyDescent="0.2">
      <c r="A104" s="131"/>
      <c r="B104" s="22"/>
      <c r="C104" s="29" t="s">
        <v>39</v>
      </c>
      <c r="D104" s="146"/>
      <c r="E104" s="146">
        <v>26000</v>
      </c>
      <c r="F104" s="146">
        <v>26000</v>
      </c>
      <c r="G104" s="146">
        <v>26000</v>
      </c>
      <c r="H104" s="146"/>
      <c r="I104" s="146"/>
      <c r="J104" s="148"/>
      <c r="K104" s="87"/>
    </row>
    <row r="105" spans="1:11" ht="13.5" customHeight="1" x14ac:dyDescent="0.2">
      <c r="A105" s="131"/>
      <c r="B105" s="22"/>
      <c r="C105" s="29" t="s">
        <v>46</v>
      </c>
      <c r="D105" s="146"/>
      <c r="E105" s="146">
        <v>476620</v>
      </c>
      <c r="F105" s="146">
        <v>476620</v>
      </c>
      <c r="G105" s="146">
        <v>476620</v>
      </c>
      <c r="H105" s="146"/>
      <c r="I105" s="146"/>
      <c r="J105" s="148"/>
      <c r="K105" s="87"/>
    </row>
    <row r="106" spans="1:11" ht="13.5" customHeight="1" x14ac:dyDescent="0.2">
      <c r="A106" s="131"/>
      <c r="B106" s="22"/>
      <c r="C106" s="29" t="s">
        <v>28</v>
      </c>
      <c r="D106" s="146"/>
      <c r="E106" s="146">
        <v>70000</v>
      </c>
      <c r="F106" s="146">
        <v>70000</v>
      </c>
      <c r="G106" s="146"/>
      <c r="H106" s="146"/>
      <c r="I106" s="146"/>
      <c r="J106" s="148"/>
      <c r="K106" s="87"/>
    </row>
    <row r="107" spans="1:11" ht="13.5" customHeight="1" x14ac:dyDescent="0.2">
      <c r="A107" s="131"/>
      <c r="B107" s="22"/>
      <c r="C107" s="29" t="s">
        <v>47</v>
      </c>
      <c r="D107" s="146"/>
      <c r="E107" s="146">
        <v>4000</v>
      </c>
      <c r="F107" s="146">
        <v>4000</v>
      </c>
      <c r="G107" s="146"/>
      <c r="H107" s="146"/>
      <c r="I107" s="146"/>
      <c r="J107" s="148"/>
      <c r="K107" s="87"/>
    </row>
    <row r="108" spans="1:11" ht="13.5" customHeight="1" x14ac:dyDescent="0.2">
      <c r="A108" s="131"/>
      <c r="B108" s="22"/>
      <c r="C108" s="29" t="s">
        <v>29</v>
      </c>
      <c r="D108" s="174"/>
      <c r="E108" s="146">
        <v>89597</v>
      </c>
      <c r="F108" s="146">
        <v>89597</v>
      </c>
      <c r="G108" s="146"/>
      <c r="H108" s="146"/>
      <c r="I108" s="146"/>
      <c r="J108" s="148"/>
      <c r="K108" s="87"/>
    </row>
    <row r="109" spans="1:11" ht="13.5" customHeight="1" x14ac:dyDescent="0.2">
      <c r="A109" s="131"/>
      <c r="B109" s="22"/>
      <c r="C109" s="29" t="s">
        <v>30</v>
      </c>
      <c r="D109" s="146"/>
      <c r="E109" s="146">
        <v>7000</v>
      </c>
      <c r="F109" s="146">
        <v>7000</v>
      </c>
      <c r="G109" s="146"/>
      <c r="H109" s="146"/>
      <c r="I109" s="146"/>
      <c r="J109" s="148"/>
      <c r="K109" s="87"/>
    </row>
    <row r="110" spans="1:11" ht="13.5" customHeight="1" x14ac:dyDescent="0.2">
      <c r="A110" s="131"/>
      <c r="B110" s="22"/>
      <c r="C110" s="29" t="s">
        <v>31</v>
      </c>
      <c r="D110" s="146"/>
      <c r="E110" s="146">
        <v>18000</v>
      </c>
      <c r="F110" s="146">
        <v>18000</v>
      </c>
      <c r="G110" s="146"/>
      <c r="H110" s="146"/>
      <c r="I110" s="146"/>
      <c r="J110" s="148"/>
      <c r="K110" s="87"/>
    </row>
    <row r="111" spans="1:11" ht="13.5" customHeight="1" x14ac:dyDescent="0.2">
      <c r="A111" s="131"/>
      <c r="B111" s="22"/>
      <c r="C111" s="29" t="s">
        <v>15</v>
      </c>
      <c r="D111" s="146"/>
      <c r="E111" s="146">
        <v>40653</v>
      </c>
      <c r="F111" s="146">
        <v>40653</v>
      </c>
      <c r="G111" s="146"/>
      <c r="H111" s="146"/>
      <c r="I111" s="146"/>
      <c r="J111" s="148"/>
      <c r="K111" s="87"/>
    </row>
    <row r="112" spans="1:11" ht="13.5" customHeight="1" x14ac:dyDescent="0.2">
      <c r="A112" s="131"/>
      <c r="B112" s="22"/>
      <c r="C112" s="29" t="s">
        <v>48</v>
      </c>
      <c r="D112" s="146"/>
      <c r="E112" s="146">
        <v>10000</v>
      </c>
      <c r="F112" s="146">
        <v>10000</v>
      </c>
      <c r="G112" s="146"/>
      <c r="H112" s="146"/>
      <c r="I112" s="146"/>
      <c r="J112" s="148"/>
      <c r="K112" s="87"/>
    </row>
    <row r="113" spans="1:11" ht="13.5" customHeight="1" x14ac:dyDescent="0.2">
      <c r="A113" s="131"/>
      <c r="B113" s="22"/>
      <c r="C113" s="29" t="s">
        <v>32</v>
      </c>
      <c r="D113" s="146"/>
      <c r="E113" s="146">
        <v>3000</v>
      </c>
      <c r="F113" s="146">
        <v>3000</v>
      </c>
      <c r="G113" s="146"/>
      <c r="H113" s="146"/>
      <c r="I113" s="146"/>
      <c r="J113" s="148"/>
      <c r="K113" s="87"/>
    </row>
    <row r="114" spans="1:11" ht="13.5" customHeight="1" x14ac:dyDescent="0.2">
      <c r="A114" s="131"/>
      <c r="B114" s="22"/>
      <c r="C114" s="29" t="s">
        <v>33</v>
      </c>
      <c r="D114" s="146"/>
      <c r="E114" s="146">
        <v>9000</v>
      </c>
      <c r="F114" s="146">
        <v>9000</v>
      </c>
      <c r="G114" s="146"/>
      <c r="H114" s="146"/>
      <c r="I114" s="146"/>
      <c r="J114" s="148"/>
      <c r="K114" s="87"/>
    </row>
    <row r="115" spans="1:11" ht="13.5" customHeight="1" x14ac:dyDescent="0.2">
      <c r="A115" s="131"/>
      <c r="B115" s="22"/>
      <c r="C115" s="29" t="s">
        <v>34</v>
      </c>
      <c r="D115" s="146"/>
      <c r="E115" s="146">
        <v>1551</v>
      </c>
      <c r="F115" s="146">
        <v>1551</v>
      </c>
      <c r="G115" s="146"/>
      <c r="H115" s="146"/>
      <c r="I115" s="146"/>
      <c r="J115" s="148"/>
      <c r="K115" s="87"/>
    </row>
    <row r="116" spans="1:11" ht="13.5" customHeight="1" x14ac:dyDescent="0.2">
      <c r="A116" s="131"/>
      <c r="B116" s="22"/>
      <c r="C116" s="29" t="s">
        <v>61</v>
      </c>
      <c r="D116" s="146"/>
      <c r="E116" s="146">
        <v>10203</v>
      </c>
      <c r="F116" s="146">
        <v>10203</v>
      </c>
      <c r="G116" s="146"/>
      <c r="H116" s="146"/>
      <c r="I116" s="146"/>
      <c r="J116" s="148"/>
      <c r="K116" s="87"/>
    </row>
    <row r="117" spans="1:11" ht="13.5" customHeight="1" x14ac:dyDescent="0.2">
      <c r="A117" s="131"/>
      <c r="B117" s="22"/>
      <c r="C117" s="29" t="s">
        <v>49</v>
      </c>
      <c r="D117" s="146"/>
      <c r="E117" s="146">
        <v>596</v>
      </c>
      <c r="F117" s="146">
        <v>596</v>
      </c>
      <c r="G117" s="146"/>
      <c r="H117" s="146"/>
      <c r="I117" s="146"/>
      <c r="J117" s="148"/>
      <c r="K117" s="87"/>
    </row>
    <row r="118" spans="1:11" ht="13.5" customHeight="1" x14ac:dyDescent="0.2">
      <c r="A118" s="131"/>
      <c r="B118" s="22"/>
      <c r="C118" s="29" t="s">
        <v>50</v>
      </c>
      <c r="D118" s="146"/>
      <c r="E118" s="146">
        <v>700</v>
      </c>
      <c r="F118" s="146">
        <v>700</v>
      </c>
      <c r="G118" s="146"/>
      <c r="H118" s="146"/>
      <c r="I118" s="146"/>
      <c r="J118" s="148"/>
      <c r="K118" s="87"/>
    </row>
    <row r="119" spans="1:11" ht="13.5" customHeight="1" thickBot="1" x14ac:dyDescent="0.25">
      <c r="A119" s="131"/>
      <c r="B119" s="22"/>
      <c r="C119" s="54" t="s">
        <v>89</v>
      </c>
      <c r="D119" s="149"/>
      <c r="E119" s="149">
        <v>900</v>
      </c>
      <c r="F119" s="149">
        <v>900</v>
      </c>
      <c r="G119" s="149"/>
      <c r="H119" s="149">
        <v>900</v>
      </c>
      <c r="I119" s="149"/>
      <c r="J119" s="150"/>
      <c r="K119" s="90"/>
    </row>
    <row r="120" spans="1:11" ht="13.5" customHeight="1" thickBot="1" x14ac:dyDescent="0.25">
      <c r="A120" s="18" t="s">
        <v>67</v>
      </c>
      <c r="B120" s="19"/>
      <c r="C120" s="25"/>
      <c r="D120" s="136">
        <f>SUM(D121)</f>
        <v>132000</v>
      </c>
      <c r="E120" s="136">
        <f t="shared" ref="E120:K120" si="13">SUM(E121)</f>
        <v>132000</v>
      </c>
      <c r="F120" s="136">
        <f t="shared" si="13"/>
        <v>132000</v>
      </c>
      <c r="G120" s="136">
        <f t="shared" si="13"/>
        <v>0</v>
      </c>
      <c r="H120" s="136">
        <f t="shared" si="13"/>
        <v>0</v>
      </c>
      <c r="I120" s="136">
        <f t="shared" si="13"/>
        <v>0</v>
      </c>
      <c r="J120" s="136">
        <f t="shared" si="13"/>
        <v>0</v>
      </c>
      <c r="K120" s="75">
        <f t="shared" si="13"/>
        <v>0</v>
      </c>
    </row>
    <row r="121" spans="1:11" ht="13.5" customHeight="1" x14ac:dyDescent="0.2">
      <c r="A121" s="130"/>
      <c r="B121" s="41" t="s">
        <v>68</v>
      </c>
      <c r="C121" s="42"/>
      <c r="D121" s="175">
        <f t="shared" ref="D121:K121" si="14">SUM(D122:D125)</f>
        <v>132000</v>
      </c>
      <c r="E121" s="175">
        <f t="shared" si="14"/>
        <v>132000</v>
      </c>
      <c r="F121" s="175">
        <f t="shared" si="14"/>
        <v>132000</v>
      </c>
      <c r="G121" s="175">
        <f t="shared" si="14"/>
        <v>0</v>
      </c>
      <c r="H121" s="175">
        <f t="shared" si="14"/>
        <v>0</v>
      </c>
      <c r="I121" s="175">
        <f t="shared" si="14"/>
        <v>0</v>
      </c>
      <c r="J121" s="175">
        <f t="shared" si="14"/>
        <v>0</v>
      </c>
      <c r="K121" s="91">
        <f t="shared" si="14"/>
        <v>0</v>
      </c>
    </row>
    <row r="122" spans="1:11" ht="13.5" customHeight="1" x14ac:dyDescent="0.2">
      <c r="A122" s="131"/>
      <c r="B122" s="22"/>
      <c r="C122" s="43" t="s">
        <v>14</v>
      </c>
      <c r="D122" s="176">
        <v>132000</v>
      </c>
      <c r="E122" s="176"/>
      <c r="F122" s="177"/>
      <c r="G122" s="177"/>
      <c r="H122" s="177"/>
      <c r="I122" s="177"/>
      <c r="J122" s="177"/>
      <c r="K122" s="92"/>
    </row>
    <row r="123" spans="1:11" ht="13.5" customHeight="1" x14ac:dyDescent="0.2">
      <c r="A123" s="131"/>
      <c r="B123" s="22"/>
      <c r="C123" s="54" t="s">
        <v>86</v>
      </c>
      <c r="D123" s="149"/>
      <c r="E123" s="149">
        <v>64020</v>
      </c>
      <c r="F123" s="150">
        <v>64020</v>
      </c>
      <c r="G123" s="150"/>
      <c r="H123" s="150"/>
      <c r="I123" s="150"/>
      <c r="J123" s="150"/>
      <c r="K123" s="90"/>
    </row>
    <row r="124" spans="1:11" ht="13.5" customHeight="1" x14ac:dyDescent="0.2">
      <c r="A124" s="131"/>
      <c r="B124" s="22"/>
      <c r="C124" s="29" t="s">
        <v>28</v>
      </c>
      <c r="D124" s="146"/>
      <c r="E124" s="146">
        <v>7920</v>
      </c>
      <c r="F124" s="146">
        <v>7920</v>
      </c>
      <c r="G124" s="148"/>
      <c r="H124" s="148"/>
      <c r="I124" s="148"/>
      <c r="J124" s="148"/>
      <c r="K124" s="87"/>
    </row>
    <row r="125" spans="1:11" ht="13.5" customHeight="1" thickBot="1" x14ac:dyDescent="0.25">
      <c r="A125" s="132"/>
      <c r="B125" s="129"/>
      <c r="C125" s="24" t="s">
        <v>15</v>
      </c>
      <c r="D125" s="143"/>
      <c r="E125" s="143">
        <v>60060</v>
      </c>
      <c r="F125" s="143">
        <v>60060</v>
      </c>
      <c r="G125" s="172"/>
      <c r="H125" s="172"/>
      <c r="I125" s="172"/>
      <c r="J125" s="172"/>
      <c r="K125" s="78"/>
    </row>
    <row r="126" spans="1:11" ht="18.75" customHeight="1" thickBot="1" x14ac:dyDescent="0.25">
      <c r="A126" s="18" t="s">
        <v>82</v>
      </c>
      <c r="B126" s="19"/>
      <c r="C126" s="25"/>
      <c r="D126" s="136">
        <f t="shared" ref="D126:K126" si="15">SUM(D127)</f>
        <v>16004</v>
      </c>
      <c r="E126" s="136">
        <f t="shared" si="15"/>
        <v>16004</v>
      </c>
      <c r="F126" s="137">
        <f t="shared" si="15"/>
        <v>16004</v>
      </c>
      <c r="G126" s="137">
        <f t="shared" si="15"/>
        <v>0</v>
      </c>
      <c r="H126" s="137">
        <f t="shared" si="15"/>
        <v>0</v>
      </c>
      <c r="I126" s="137">
        <f t="shared" si="15"/>
        <v>0</v>
      </c>
      <c r="J126" s="137">
        <f t="shared" si="15"/>
        <v>0</v>
      </c>
      <c r="K126" s="75">
        <f t="shared" si="15"/>
        <v>0</v>
      </c>
    </row>
    <row r="127" spans="1:11" ht="10.5" customHeight="1" thickBot="1" x14ac:dyDescent="0.25">
      <c r="A127" s="235"/>
      <c r="B127" s="129" t="s">
        <v>83</v>
      </c>
      <c r="C127" s="52"/>
      <c r="D127" s="158">
        <f>SUM(D128)</f>
        <v>16004</v>
      </c>
      <c r="E127" s="158">
        <f>SUM(E129)</f>
        <v>16004</v>
      </c>
      <c r="F127" s="158">
        <f>SUM(F129)</f>
        <v>16004</v>
      </c>
      <c r="G127" s="161"/>
      <c r="H127" s="161"/>
      <c r="I127" s="161"/>
      <c r="J127" s="161"/>
      <c r="K127" s="93"/>
    </row>
    <row r="128" spans="1:11" ht="12.75" customHeight="1" x14ac:dyDescent="0.2">
      <c r="A128" s="236"/>
      <c r="B128" s="233"/>
      <c r="C128" s="70" t="s">
        <v>14</v>
      </c>
      <c r="D128" s="178">
        <v>16004</v>
      </c>
      <c r="E128" s="178"/>
      <c r="F128" s="179"/>
      <c r="G128" s="179"/>
      <c r="H128" s="179"/>
      <c r="I128" s="179"/>
      <c r="J128" s="179"/>
      <c r="K128" s="94"/>
    </row>
    <row r="129" spans="1:11" ht="18" customHeight="1" thickBot="1" x14ac:dyDescent="0.25">
      <c r="A129" s="237"/>
      <c r="B129" s="234"/>
      <c r="C129" s="24" t="s">
        <v>84</v>
      </c>
      <c r="D129" s="143"/>
      <c r="E129" s="143">
        <v>16004</v>
      </c>
      <c r="F129" s="172">
        <v>16004</v>
      </c>
      <c r="G129" s="172"/>
      <c r="H129" s="172"/>
      <c r="I129" s="172"/>
      <c r="J129" s="172"/>
      <c r="K129" s="78"/>
    </row>
    <row r="130" spans="1:11" ht="13.5" customHeight="1" x14ac:dyDescent="0.2">
      <c r="A130" s="121" t="s">
        <v>51</v>
      </c>
      <c r="B130" s="122"/>
      <c r="C130" s="123"/>
      <c r="D130" s="180">
        <f>SUM(D131+D134)</f>
        <v>2473352</v>
      </c>
      <c r="E130" s="180">
        <f>SUM(E131+E134)</f>
        <v>2473352</v>
      </c>
      <c r="F130" s="181">
        <f t="shared" ref="F130:K130" si="16">SUM(F134)</f>
        <v>1895155</v>
      </c>
      <c r="G130" s="181">
        <f t="shared" si="16"/>
        <v>0</v>
      </c>
      <c r="H130" s="181">
        <f t="shared" si="16"/>
        <v>0</v>
      </c>
      <c r="I130" s="181">
        <f t="shared" si="16"/>
        <v>0</v>
      </c>
      <c r="J130" s="181">
        <f>SUM(J131+J134)</f>
        <v>578197</v>
      </c>
      <c r="K130" s="124">
        <f t="shared" si="16"/>
        <v>0</v>
      </c>
    </row>
    <row r="131" spans="1:11" ht="13.5" customHeight="1" x14ac:dyDescent="0.2">
      <c r="A131" s="238"/>
      <c r="B131" s="125" t="s">
        <v>92</v>
      </c>
      <c r="C131" s="126"/>
      <c r="D131" s="182">
        <f>SUM(D132)</f>
        <v>578197</v>
      </c>
      <c r="E131" s="182">
        <f>SUM(E133)</f>
        <v>578197</v>
      </c>
      <c r="F131" s="182">
        <v>0</v>
      </c>
      <c r="G131" s="182">
        <v>0</v>
      </c>
      <c r="H131" s="182">
        <v>0</v>
      </c>
      <c r="I131" s="182">
        <v>0</v>
      </c>
      <c r="J131" s="182">
        <f>SUM(J133)</f>
        <v>578197</v>
      </c>
      <c r="K131" s="127"/>
    </row>
    <row r="132" spans="1:11" ht="13.5" customHeight="1" x14ac:dyDescent="0.2">
      <c r="A132" s="239"/>
      <c r="B132" s="125"/>
      <c r="C132" s="126" t="s">
        <v>90</v>
      </c>
      <c r="D132" s="183">
        <v>578197</v>
      </c>
      <c r="E132" s="182"/>
      <c r="F132" s="182"/>
      <c r="G132" s="182"/>
      <c r="H132" s="182"/>
      <c r="I132" s="182"/>
      <c r="J132" s="182"/>
      <c r="K132" s="127"/>
    </row>
    <row r="133" spans="1:11" ht="13.5" customHeight="1" x14ac:dyDescent="0.2">
      <c r="A133" s="239"/>
      <c r="B133" s="125"/>
      <c r="C133" s="126" t="s">
        <v>91</v>
      </c>
      <c r="D133" s="182"/>
      <c r="E133" s="182">
        <v>578197</v>
      </c>
      <c r="F133" s="182"/>
      <c r="G133" s="182"/>
      <c r="H133" s="182"/>
      <c r="I133" s="182"/>
      <c r="J133" s="182">
        <v>578197</v>
      </c>
      <c r="K133" s="127"/>
    </row>
    <row r="134" spans="1:11" ht="13.5" customHeight="1" x14ac:dyDescent="0.2">
      <c r="A134" s="239"/>
      <c r="B134" s="20" t="s">
        <v>52</v>
      </c>
      <c r="C134" s="21"/>
      <c r="D134" s="138">
        <f>SUM(D135)</f>
        <v>1895155</v>
      </c>
      <c r="E134" s="138">
        <f t="shared" ref="E134:K134" si="17">SUM(E136)</f>
        <v>1895155</v>
      </c>
      <c r="F134" s="138">
        <f t="shared" si="17"/>
        <v>1895155</v>
      </c>
      <c r="G134" s="138">
        <f t="shared" si="17"/>
        <v>0</v>
      </c>
      <c r="H134" s="138">
        <f t="shared" si="17"/>
        <v>0</v>
      </c>
      <c r="I134" s="138">
        <f t="shared" si="17"/>
        <v>0</v>
      </c>
      <c r="J134" s="138">
        <f t="shared" si="17"/>
        <v>0</v>
      </c>
      <c r="K134" s="95">
        <f t="shared" si="17"/>
        <v>0</v>
      </c>
    </row>
    <row r="135" spans="1:11" ht="13.5" customHeight="1" x14ac:dyDescent="0.2">
      <c r="A135" s="240"/>
      <c r="B135" s="51"/>
      <c r="C135" s="119" t="s">
        <v>14</v>
      </c>
      <c r="D135" s="184">
        <v>1895155</v>
      </c>
      <c r="E135" s="184"/>
      <c r="F135" s="184"/>
      <c r="G135" s="185"/>
      <c r="H135" s="185"/>
      <c r="I135" s="185"/>
      <c r="J135" s="186"/>
      <c r="K135" s="120"/>
    </row>
    <row r="136" spans="1:11" ht="13.5" customHeight="1" thickBot="1" x14ac:dyDescent="0.25">
      <c r="A136" s="131"/>
      <c r="B136" s="22"/>
      <c r="C136" s="54" t="s">
        <v>53</v>
      </c>
      <c r="D136" s="149"/>
      <c r="E136" s="145">
        <v>1895155</v>
      </c>
      <c r="F136" s="145">
        <v>1895155</v>
      </c>
      <c r="G136" s="149"/>
      <c r="H136" s="149"/>
      <c r="I136" s="149"/>
      <c r="J136" s="161"/>
      <c r="K136" s="93"/>
    </row>
    <row r="137" spans="1:11" ht="13.5" customHeight="1" thickBot="1" x14ac:dyDescent="0.25">
      <c r="A137" s="18" t="s">
        <v>54</v>
      </c>
      <c r="B137" s="19"/>
      <c r="C137" s="19"/>
      <c r="D137" s="136">
        <f>SUM(D138+D142)</f>
        <v>681532</v>
      </c>
      <c r="E137" s="136">
        <f t="shared" ref="E137:K137" si="18">SUM(E138+E142)</f>
        <v>681532</v>
      </c>
      <c r="F137" s="136">
        <f t="shared" si="18"/>
        <v>681532</v>
      </c>
      <c r="G137" s="136">
        <f t="shared" si="18"/>
        <v>6400</v>
      </c>
      <c r="H137" s="136">
        <f t="shared" si="18"/>
        <v>0</v>
      </c>
      <c r="I137" s="136">
        <f t="shared" si="18"/>
        <v>800</v>
      </c>
      <c r="J137" s="136">
        <f t="shared" si="18"/>
        <v>0</v>
      </c>
      <c r="K137" s="75">
        <f t="shared" si="18"/>
        <v>2509</v>
      </c>
    </row>
    <row r="138" spans="1:11" ht="13.5" customHeight="1" x14ac:dyDescent="0.2">
      <c r="A138" s="37"/>
      <c r="B138" s="38" t="s">
        <v>55</v>
      </c>
      <c r="C138" s="38"/>
      <c r="D138" s="187">
        <f>SUM(D140)</f>
        <v>674332</v>
      </c>
      <c r="E138" s="187">
        <f>SUM(E140:E141)</f>
        <v>674332</v>
      </c>
      <c r="F138" s="187">
        <f>SUM(F141)</f>
        <v>674332</v>
      </c>
      <c r="G138" s="187">
        <f>SUM(G141)</f>
        <v>0</v>
      </c>
      <c r="H138" s="187">
        <f>SUM(H141)</f>
        <v>0</v>
      </c>
      <c r="I138" s="187">
        <f>SUM(I141)</f>
        <v>0</v>
      </c>
      <c r="J138" s="187">
        <f>SUM(J141)</f>
        <v>0</v>
      </c>
      <c r="K138" s="96">
        <f>SUM(K139:K141)</f>
        <v>2509</v>
      </c>
    </row>
    <row r="139" spans="1:11" ht="13.5" customHeight="1" x14ac:dyDescent="0.2">
      <c r="A139" s="39"/>
      <c r="B139" s="227"/>
      <c r="C139" s="47" t="s">
        <v>79</v>
      </c>
      <c r="D139" s="188"/>
      <c r="E139" s="188"/>
      <c r="F139" s="188"/>
      <c r="G139" s="188"/>
      <c r="H139" s="188"/>
      <c r="I139" s="188"/>
      <c r="J139" s="189"/>
      <c r="K139" s="97">
        <v>2509</v>
      </c>
    </row>
    <row r="140" spans="1:11" ht="13.15" customHeight="1" x14ac:dyDescent="0.2">
      <c r="A140" s="39"/>
      <c r="B140" s="228"/>
      <c r="C140" s="48" t="s">
        <v>14</v>
      </c>
      <c r="D140" s="164">
        <v>674332</v>
      </c>
      <c r="E140" s="164"/>
      <c r="F140" s="164"/>
      <c r="G140" s="164"/>
      <c r="H140" s="164"/>
      <c r="I140" s="190"/>
      <c r="J140" s="191"/>
      <c r="K140" s="98"/>
    </row>
    <row r="141" spans="1:11" ht="13.5" customHeight="1" x14ac:dyDescent="0.2">
      <c r="A141" s="39"/>
      <c r="B141" s="229"/>
      <c r="C141" s="40" t="s">
        <v>56</v>
      </c>
      <c r="D141" s="192"/>
      <c r="E141" s="164">
        <v>674332</v>
      </c>
      <c r="F141" s="164">
        <v>674332</v>
      </c>
      <c r="G141" s="192"/>
      <c r="H141" s="192"/>
      <c r="I141" s="193"/>
      <c r="J141" s="194"/>
      <c r="K141" s="99"/>
    </row>
    <row r="142" spans="1:11" ht="13.5" customHeight="1" x14ac:dyDescent="0.2">
      <c r="A142" s="39"/>
      <c r="B142" s="46" t="s">
        <v>75</v>
      </c>
      <c r="C142" s="46"/>
      <c r="D142" s="195">
        <f t="shared" ref="D142:K142" si="19">SUM(D143:D147)</f>
        <v>7200</v>
      </c>
      <c r="E142" s="195">
        <f t="shared" si="19"/>
        <v>7200</v>
      </c>
      <c r="F142" s="195">
        <f t="shared" si="19"/>
        <v>7200</v>
      </c>
      <c r="G142" s="195">
        <f t="shared" si="19"/>
        <v>6400</v>
      </c>
      <c r="H142" s="195">
        <f t="shared" si="19"/>
        <v>0</v>
      </c>
      <c r="I142" s="195">
        <f t="shared" si="19"/>
        <v>800</v>
      </c>
      <c r="J142" s="195">
        <f t="shared" si="19"/>
        <v>0</v>
      </c>
      <c r="K142" s="113">
        <f t="shared" si="19"/>
        <v>0</v>
      </c>
    </row>
    <row r="143" spans="1:11" ht="13.5" customHeight="1" x14ac:dyDescent="0.2">
      <c r="A143" s="39"/>
      <c r="B143" s="128"/>
      <c r="C143" s="47" t="s">
        <v>14</v>
      </c>
      <c r="D143" s="188">
        <v>7200</v>
      </c>
      <c r="E143" s="188"/>
      <c r="F143" s="188"/>
      <c r="G143" s="188"/>
      <c r="H143" s="188"/>
      <c r="I143" s="196"/>
      <c r="J143" s="189"/>
      <c r="K143" s="100"/>
    </row>
    <row r="144" spans="1:11" ht="13.5" customHeight="1" x14ac:dyDescent="0.2">
      <c r="A144" s="39"/>
      <c r="B144" s="128"/>
      <c r="C144" s="48" t="s">
        <v>76</v>
      </c>
      <c r="D144" s="164"/>
      <c r="E144" s="164">
        <v>800</v>
      </c>
      <c r="F144" s="164">
        <v>800</v>
      </c>
      <c r="G144" s="164"/>
      <c r="H144" s="164"/>
      <c r="I144" s="164">
        <v>800</v>
      </c>
      <c r="J144" s="197"/>
      <c r="K144" s="98"/>
    </row>
    <row r="145" spans="1:11" ht="13.5" hidden="1" customHeight="1" x14ac:dyDescent="0.2">
      <c r="A145" s="39"/>
      <c r="B145" s="128"/>
      <c r="C145" s="48" t="s">
        <v>26</v>
      </c>
      <c r="D145" s="164"/>
      <c r="E145" s="164"/>
      <c r="F145" s="164"/>
      <c r="G145" s="164"/>
      <c r="H145" s="164"/>
      <c r="I145" s="190"/>
      <c r="J145" s="197"/>
      <c r="K145" s="98"/>
    </row>
    <row r="146" spans="1:11" ht="13.5" hidden="1" customHeight="1" x14ac:dyDescent="0.2">
      <c r="A146" s="39"/>
      <c r="B146" s="128"/>
      <c r="C146" s="48" t="s">
        <v>27</v>
      </c>
      <c r="D146" s="164"/>
      <c r="E146" s="164"/>
      <c r="F146" s="164"/>
      <c r="G146" s="164"/>
      <c r="H146" s="164"/>
      <c r="I146" s="190"/>
      <c r="J146" s="197"/>
      <c r="K146" s="98"/>
    </row>
    <row r="147" spans="1:11" ht="13.5" customHeight="1" thickBot="1" x14ac:dyDescent="0.25">
      <c r="A147" s="39"/>
      <c r="B147" s="128"/>
      <c r="C147" s="48" t="s">
        <v>39</v>
      </c>
      <c r="D147" s="164"/>
      <c r="E147" s="164">
        <v>6400</v>
      </c>
      <c r="F147" s="164">
        <v>6400</v>
      </c>
      <c r="G147" s="164">
        <v>6400</v>
      </c>
      <c r="H147" s="164"/>
      <c r="I147" s="190"/>
      <c r="J147" s="197"/>
      <c r="K147" s="98"/>
    </row>
    <row r="148" spans="1:11" ht="13.5" customHeight="1" thickBot="1" x14ac:dyDescent="0.25">
      <c r="A148" s="18" t="s">
        <v>57</v>
      </c>
      <c r="B148" s="19"/>
      <c r="C148" s="25"/>
      <c r="D148" s="136">
        <f>SUM(D149+D165)</f>
        <v>272179</v>
      </c>
      <c r="E148" s="136">
        <f t="shared" ref="E148:K148" si="20">SUM(E149+E165)</f>
        <v>272179</v>
      </c>
      <c r="F148" s="136">
        <f t="shared" si="20"/>
        <v>272179</v>
      </c>
      <c r="G148" s="136">
        <f t="shared" si="20"/>
        <v>137874</v>
      </c>
      <c r="H148" s="136">
        <f t="shared" si="20"/>
        <v>22620</v>
      </c>
      <c r="I148" s="136">
        <f t="shared" si="20"/>
        <v>34320</v>
      </c>
      <c r="J148" s="136">
        <f t="shared" si="20"/>
        <v>0</v>
      </c>
      <c r="K148" s="75">
        <f t="shared" si="20"/>
        <v>3519</v>
      </c>
    </row>
    <row r="149" spans="1:11" ht="13.5" customHeight="1" x14ac:dyDescent="0.2">
      <c r="A149" s="131"/>
      <c r="B149" s="20" t="s">
        <v>58</v>
      </c>
      <c r="C149" s="21"/>
      <c r="D149" s="138">
        <f>SUM(D151)</f>
        <v>237859</v>
      </c>
      <c r="E149" s="138">
        <f t="shared" ref="E149:J149" si="21">SUM(E152:E164)</f>
        <v>237859</v>
      </c>
      <c r="F149" s="138">
        <f t="shared" si="21"/>
        <v>237859</v>
      </c>
      <c r="G149" s="138">
        <f t="shared" si="21"/>
        <v>137874</v>
      </c>
      <c r="H149" s="138">
        <f t="shared" si="21"/>
        <v>22620</v>
      </c>
      <c r="I149" s="138">
        <f t="shared" si="21"/>
        <v>0</v>
      </c>
      <c r="J149" s="138">
        <f t="shared" si="21"/>
        <v>0</v>
      </c>
      <c r="K149" s="95">
        <f>SUM(K150)</f>
        <v>3519</v>
      </c>
    </row>
    <row r="150" spans="1:11" ht="13.5" customHeight="1" x14ac:dyDescent="0.2">
      <c r="A150" s="131"/>
      <c r="B150" s="22"/>
      <c r="C150" s="23" t="s">
        <v>62</v>
      </c>
      <c r="D150" s="198"/>
      <c r="E150" s="198"/>
      <c r="F150" s="198"/>
      <c r="G150" s="198"/>
      <c r="H150" s="198"/>
      <c r="I150" s="198"/>
      <c r="J150" s="199"/>
      <c r="K150" s="77">
        <v>3519</v>
      </c>
    </row>
    <row r="151" spans="1:11" ht="13.5" customHeight="1" x14ac:dyDescent="0.2">
      <c r="A151" s="131"/>
      <c r="B151" s="22"/>
      <c r="C151" s="29" t="s">
        <v>14</v>
      </c>
      <c r="D151" s="146">
        <v>237859</v>
      </c>
      <c r="E151" s="146"/>
      <c r="F151" s="146"/>
      <c r="G151" s="146"/>
      <c r="H151" s="146"/>
      <c r="I151" s="146"/>
      <c r="J151" s="148"/>
      <c r="K151" s="87"/>
    </row>
    <row r="152" spans="1:11" ht="13.5" customHeight="1" x14ac:dyDescent="0.2">
      <c r="A152" s="131"/>
      <c r="B152" s="22"/>
      <c r="C152" s="29" t="s">
        <v>23</v>
      </c>
      <c r="D152" s="146"/>
      <c r="E152" s="146">
        <v>100184</v>
      </c>
      <c r="F152" s="146">
        <v>100184</v>
      </c>
      <c r="G152" s="146">
        <f>SUM(F152)</f>
        <v>100184</v>
      </c>
      <c r="H152" s="146"/>
      <c r="I152" s="146"/>
      <c r="J152" s="148"/>
      <c r="K152" s="87"/>
    </row>
    <row r="153" spans="1:11" ht="13.5" customHeight="1" x14ac:dyDescent="0.2">
      <c r="A153" s="131"/>
      <c r="B153" s="22"/>
      <c r="C153" s="29" t="s">
        <v>25</v>
      </c>
      <c r="D153" s="146"/>
      <c r="E153" s="146">
        <v>7620</v>
      </c>
      <c r="F153" s="146">
        <v>7620</v>
      </c>
      <c r="G153" s="146">
        <v>7620</v>
      </c>
      <c r="H153" s="146"/>
      <c r="I153" s="146"/>
      <c r="J153" s="148"/>
      <c r="K153" s="87"/>
    </row>
    <row r="154" spans="1:11" ht="13.5" customHeight="1" x14ac:dyDescent="0.2">
      <c r="A154" s="131"/>
      <c r="B154" s="22"/>
      <c r="C154" s="29" t="s">
        <v>26</v>
      </c>
      <c r="D154" s="146"/>
      <c r="E154" s="146">
        <v>18564</v>
      </c>
      <c r="F154" s="146">
        <v>18564</v>
      </c>
      <c r="G154" s="146"/>
      <c r="H154" s="146">
        <f>SUM(F154)</f>
        <v>18564</v>
      </c>
      <c r="I154" s="146"/>
      <c r="J154" s="148"/>
      <c r="K154" s="87"/>
    </row>
    <row r="155" spans="1:11" ht="13.5" customHeight="1" x14ac:dyDescent="0.2">
      <c r="A155" s="131"/>
      <c r="B155" s="22"/>
      <c r="C155" s="29" t="s">
        <v>27</v>
      </c>
      <c r="D155" s="146"/>
      <c r="E155" s="146">
        <v>2642</v>
      </c>
      <c r="F155" s="146">
        <v>2642</v>
      </c>
      <c r="G155" s="146"/>
      <c r="H155" s="146">
        <f>SUM(F155)</f>
        <v>2642</v>
      </c>
      <c r="I155" s="146"/>
      <c r="J155" s="148"/>
      <c r="K155" s="87"/>
    </row>
    <row r="156" spans="1:11" ht="13.5" customHeight="1" x14ac:dyDescent="0.2">
      <c r="A156" s="131"/>
      <c r="B156" s="22"/>
      <c r="C156" s="29" t="s">
        <v>39</v>
      </c>
      <c r="D156" s="146"/>
      <c r="E156" s="146">
        <v>30070</v>
      </c>
      <c r="F156" s="146">
        <v>30070</v>
      </c>
      <c r="G156" s="146">
        <f>SUM(F156)</f>
        <v>30070</v>
      </c>
      <c r="H156" s="146"/>
      <c r="I156" s="146"/>
      <c r="J156" s="148"/>
      <c r="K156" s="87"/>
    </row>
    <row r="157" spans="1:11" ht="13.5" customHeight="1" x14ac:dyDescent="0.2">
      <c r="A157" s="131"/>
      <c r="B157" s="22"/>
      <c r="C157" s="29" t="s">
        <v>28</v>
      </c>
      <c r="D157" s="146"/>
      <c r="E157" s="146">
        <v>15900</v>
      </c>
      <c r="F157" s="146">
        <v>15900</v>
      </c>
      <c r="G157" s="146"/>
      <c r="H157" s="146"/>
      <c r="I157" s="146"/>
      <c r="J157" s="148"/>
      <c r="K157" s="87"/>
    </row>
    <row r="158" spans="1:11" ht="13.5" customHeight="1" x14ac:dyDescent="0.2">
      <c r="A158" s="131"/>
      <c r="B158" s="22"/>
      <c r="C158" s="29" t="s">
        <v>30</v>
      </c>
      <c r="D158" s="146"/>
      <c r="E158" s="146">
        <v>340</v>
      </c>
      <c r="F158" s="146">
        <v>340</v>
      </c>
      <c r="G158" s="146"/>
      <c r="H158" s="146"/>
      <c r="I158" s="146"/>
      <c r="J158" s="148"/>
      <c r="K158" s="87"/>
    </row>
    <row r="159" spans="1:11" ht="13.5" hidden="1" customHeight="1" x14ac:dyDescent="0.2">
      <c r="A159" s="131"/>
      <c r="B159" s="22"/>
      <c r="C159" s="29" t="s">
        <v>31</v>
      </c>
      <c r="D159" s="146"/>
      <c r="E159" s="146"/>
      <c r="F159" s="146"/>
      <c r="G159" s="146"/>
      <c r="H159" s="146"/>
      <c r="I159" s="146"/>
      <c r="J159" s="148"/>
      <c r="K159" s="87"/>
    </row>
    <row r="160" spans="1:11" ht="13.5" customHeight="1" x14ac:dyDescent="0.2">
      <c r="A160" s="131"/>
      <c r="B160" s="22"/>
      <c r="C160" s="29" t="s">
        <v>15</v>
      </c>
      <c r="D160" s="146"/>
      <c r="E160" s="146">
        <v>56036</v>
      </c>
      <c r="F160" s="146">
        <v>56036</v>
      </c>
      <c r="G160" s="146"/>
      <c r="H160" s="146"/>
      <c r="I160" s="146"/>
      <c r="J160" s="148"/>
      <c r="K160" s="87"/>
    </row>
    <row r="161" spans="1:11" ht="13.5" customHeight="1" x14ac:dyDescent="0.2">
      <c r="A161" s="131"/>
      <c r="B161" s="22"/>
      <c r="C161" s="29" t="s">
        <v>48</v>
      </c>
      <c r="D161" s="146"/>
      <c r="E161" s="146">
        <v>1050</v>
      </c>
      <c r="F161" s="146">
        <v>1050</v>
      </c>
      <c r="G161" s="146"/>
      <c r="H161" s="146"/>
      <c r="I161" s="146"/>
      <c r="J161" s="148"/>
      <c r="K161" s="87"/>
    </row>
    <row r="162" spans="1:11" ht="13.5" customHeight="1" x14ac:dyDescent="0.2">
      <c r="A162" s="131"/>
      <c r="B162" s="22"/>
      <c r="C162" s="29" t="s">
        <v>34</v>
      </c>
      <c r="D162" s="146"/>
      <c r="E162" s="146">
        <v>3359</v>
      </c>
      <c r="F162" s="146">
        <v>3359</v>
      </c>
      <c r="G162" s="146"/>
      <c r="H162" s="146"/>
      <c r="I162" s="146"/>
      <c r="J162" s="148"/>
      <c r="K162" s="87"/>
    </row>
    <row r="163" spans="1:11" ht="13.5" customHeight="1" x14ac:dyDescent="0.2">
      <c r="A163" s="131"/>
      <c r="B163" s="22"/>
      <c r="C163" s="29" t="s">
        <v>74</v>
      </c>
      <c r="D163" s="146"/>
      <c r="E163" s="146">
        <v>680</v>
      </c>
      <c r="F163" s="146">
        <v>680</v>
      </c>
      <c r="G163" s="146"/>
      <c r="H163" s="146"/>
      <c r="I163" s="146"/>
      <c r="J163" s="148"/>
      <c r="K163" s="87"/>
    </row>
    <row r="164" spans="1:11" ht="13.5" customHeight="1" x14ac:dyDescent="0.2">
      <c r="A164" s="131"/>
      <c r="B164" s="22"/>
      <c r="C164" s="30" t="s">
        <v>89</v>
      </c>
      <c r="D164" s="147"/>
      <c r="E164" s="147">
        <v>1414</v>
      </c>
      <c r="F164" s="147">
        <v>1414</v>
      </c>
      <c r="G164" s="147"/>
      <c r="H164" s="147">
        <v>1414</v>
      </c>
      <c r="I164" s="147"/>
      <c r="J164" s="208"/>
      <c r="K164" s="82"/>
    </row>
    <row r="165" spans="1:11" ht="13.5" customHeight="1" x14ac:dyDescent="0.2">
      <c r="A165" s="68"/>
      <c r="B165" s="64" t="s">
        <v>93</v>
      </c>
      <c r="C165" s="64"/>
      <c r="D165" s="209">
        <f>SUM(D166)</f>
        <v>34320</v>
      </c>
      <c r="E165" s="209">
        <f>SUM(E167)</f>
        <v>34320</v>
      </c>
      <c r="F165" s="209">
        <f t="shared" ref="F165:K165" si="22">SUM(F167)</f>
        <v>34320</v>
      </c>
      <c r="G165" s="209">
        <f t="shared" si="22"/>
        <v>0</v>
      </c>
      <c r="H165" s="209">
        <f t="shared" si="22"/>
        <v>0</v>
      </c>
      <c r="I165" s="209">
        <f t="shared" si="22"/>
        <v>34320</v>
      </c>
      <c r="J165" s="209">
        <f t="shared" si="22"/>
        <v>0</v>
      </c>
      <c r="K165" s="215">
        <f t="shared" si="22"/>
        <v>0</v>
      </c>
    </row>
    <row r="166" spans="1:11" ht="13.5" customHeight="1" x14ac:dyDescent="0.2">
      <c r="A166" s="207"/>
      <c r="B166" s="22"/>
      <c r="C166" s="43" t="s">
        <v>14</v>
      </c>
      <c r="D166" s="176">
        <v>34320</v>
      </c>
      <c r="E166" s="176"/>
      <c r="F166" s="176"/>
      <c r="G166" s="176"/>
      <c r="H166" s="176"/>
      <c r="I166" s="176"/>
      <c r="J166" s="177"/>
      <c r="K166" s="92"/>
    </row>
    <row r="167" spans="1:11" ht="13.5" customHeight="1" thickBot="1" x14ac:dyDescent="0.25">
      <c r="A167" s="207"/>
      <c r="B167" s="22"/>
      <c r="C167" s="24" t="s">
        <v>73</v>
      </c>
      <c r="D167" s="143"/>
      <c r="E167" s="143">
        <v>34320</v>
      </c>
      <c r="F167" s="143">
        <v>34320</v>
      </c>
      <c r="G167" s="143"/>
      <c r="H167" s="143"/>
      <c r="I167" s="143">
        <v>34320</v>
      </c>
      <c r="J167" s="172"/>
      <c r="K167" s="78"/>
    </row>
    <row r="168" spans="1:11" ht="13.5" customHeight="1" thickBot="1" x14ac:dyDescent="0.25">
      <c r="A168" s="18" t="s">
        <v>69</v>
      </c>
      <c r="B168" s="19"/>
      <c r="C168" s="25"/>
      <c r="D168" s="136">
        <f>SUM(D174+D179+D169)</f>
        <v>740313</v>
      </c>
      <c r="E168" s="136">
        <f t="shared" ref="E168:K168" si="23">SUM(E174+E179+E169)</f>
        <v>740313</v>
      </c>
      <c r="F168" s="136">
        <f t="shared" si="23"/>
        <v>740313</v>
      </c>
      <c r="G168" s="136">
        <f t="shared" si="23"/>
        <v>7329</v>
      </c>
      <c r="H168" s="136">
        <f t="shared" si="23"/>
        <v>0</v>
      </c>
      <c r="I168" s="136">
        <f t="shared" si="23"/>
        <v>732984</v>
      </c>
      <c r="J168" s="136">
        <f t="shared" si="23"/>
        <v>0</v>
      </c>
      <c r="K168" s="75">
        <f t="shared" si="23"/>
        <v>0</v>
      </c>
    </row>
    <row r="169" spans="1:11" ht="13.5" hidden="1" customHeight="1" x14ac:dyDescent="0.2">
      <c r="A169" s="55"/>
      <c r="B169" s="62" t="s">
        <v>85</v>
      </c>
      <c r="C169" s="63"/>
      <c r="D169" s="200">
        <f>SUM(D170:D173)</f>
        <v>0</v>
      </c>
      <c r="E169" s="200">
        <f t="shared" ref="E169:K169" si="24">SUM(E170:E173)</f>
        <v>0</v>
      </c>
      <c r="F169" s="200">
        <f t="shared" si="24"/>
        <v>0</v>
      </c>
      <c r="G169" s="200">
        <f t="shared" si="24"/>
        <v>0</v>
      </c>
      <c r="H169" s="200">
        <f t="shared" si="24"/>
        <v>0</v>
      </c>
      <c r="I169" s="200">
        <f t="shared" si="24"/>
        <v>0</v>
      </c>
      <c r="J169" s="200">
        <f t="shared" si="24"/>
        <v>0</v>
      </c>
      <c r="K169" s="101">
        <f t="shared" si="24"/>
        <v>0</v>
      </c>
    </row>
    <row r="170" spans="1:11" ht="13.5" hidden="1" customHeight="1" x14ac:dyDescent="0.2">
      <c r="A170" s="56"/>
      <c r="B170" s="57"/>
      <c r="C170" s="61" t="s">
        <v>14</v>
      </c>
      <c r="D170" s="201"/>
      <c r="E170" s="201"/>
      <c r="F170" s="201"/>
      <c r="G170" s="201"/>
      <c r="H170" s="201"/>
      <c r="I170" s="201"/>
      <c r="J170" s="201"/>
      <c r="K170" s="102"/>
    </row>
    <row r="171" spans="1:11" ht="13.5" hidden="1" customHeight="1" x14ac:dyDescent="0.2">
      <c r="A171" s="56"/>
      <c r="B171" s="57"/>
      <c r="C171" s="61" t="s">
        <v>73</v>
      </c>
      <c r="D171" s="201"/>
      <c r="E171" s="201"/>
      <c r="F171" s="201"/>
      <c r="G171" s="201"/>
      <c r="H171" s="201"/>
      <c r="I171" s="201"/>
      <c r="J171" s="201"/>
      <c r="K171" s="102"/>
    </row>
    <row r="172" spans="1:11" ht="13.5" hidden="1" customHeight="1" x14ac:dyDescent="0.2">
      <c r="A172" s="56"/>
      <c r="B172" s="57"/>
      <c r="C172" s="59" t="s">
        <v>23</v>
      </c>
      <c r="D172" s="202"/>
      <c r="E172" s="202"/>
      <c r="F172" s="202"/>
      <c r="G172" s="202"/>
      <c r="H172" s="202"/>
      <c r="I172" s="202"/>
      <c r="J172" s="202"/>
      <c r="K172" s="103"/>
    </row>
    <row r="173" spans="1:11" ht="13.5" hidden="1" customHeight="1" thickBot="1" x14ac:dyDescent="0.25">
      <c r="A173" s="56"/>
      <c r="B173" s="58"/>
      <c r="C173" s="60" t="s">
        <v>28</v>
      </c>
      <c r="D173" s="203"/>
      <c r="E173" s="203"/>
      <c r="F173" s="203"/>
      <c r="G173" s="203"/>
      <c r="H173" s="203"/>
      <c r="I173" s="203"/>
      <c r="J173" s="203"/>
      <c r="K173" s="104"/>
    </row>
    <row r="174" spans="1:11" ht="13.5" customHeight="1" x14ac:dyDescent="0.2">
      <c r="A174" s="131"/>
      <c r="B174" s="41" t="s">
        <v>70</v>
      </c>
      <c r="C174" s="211"/>
      <c r="D174" s="212">
        <f>SUM(D175:D178)</f>
        <v>453505</v>
      </c>
      <c r="E174" s="212">
        <f t="shared" ref="E174:K174" si="25">SUM(E176:E178)</f>
        <v>453505</v>
      </c>
      <c r="F174" s="212">
        <f t="shared" si="25"/>
        <v>453505</v>
      </c>
      <c r="G174" s="212">
        <f t="shared" si="25"/>
        <v>4489</v>
      </c>
      <c r="H174" s="212">
        <f t="shared" si="25"/>
        <v>0</v>
      </c>
      <c r="I174" s="212">
        <f t="shared" si="25"/>
        <v>449016</v>
      </c>
      <c r="J174" s="212">
        <f t="shared" si="25"/>
        <v>0</v>
      </c>
      <c r="K174" s="213">
        <f t="shared" si="25"/>
        <v>0</v>
      </c>
    </row>
    <row r="175" spans="1:11" ht="13.5" customHeight="1" x14ac:dyDescent="0.2">
      <c r="A175" s="210"/>
      <c r="B175" s="44"/>
      <c r="C175" s="43" t="s">
        <v>14</v>
      </c>
      <c r="D175" s="176">
        <v>102</v>
      </c>
      <c r="E175" s="176"/>
      <c r="F175" s="176"/>
      <c r="G175" s="176"/>
      <c r="H175" s="176"/>
      <c r="I175" s="176"/>
      <c r="J175" s="177"/>
      <c r="K175" s="92"/>
    </row>
    <row r="176" spans="1:11" ht="13.5" customHeight="1" x14ac:dyDescent="0.2">
      <c r="A176" s="131"/>
      <c r="B176" s="22"/>
      <c r="C176" s="29" t="s">
        <v>71</v>
      </c>
      <c r="D176" s="146">
        <v>453403</v>
      </c>
      <c r="E176" s="146"/>
      <c r="F176" s="146"/>
      <c r="G176" s="146"/>
      <c r="H176" s="146"/>
      <c r="I176" s="146"/>
      <c r="J176" s="148"/>
      <c r="K176" s="87"/>
    </row>
    <row r="177" spans="1:11" ht="13.5" customHeight="1" x14ac:dyDescent="0.2">
      <c r="A177" s="131"/>
      <c r="B177" s="22"/>
      <c r="C177" s="29" t="s">
        <v>73</v>
      </c>
      <c r="D177" s="146"/>
      <c r="E177" s="146">
        <v>449016</v>
      </c>
      <c r="F177" s="146">
        <v>449016</v>
      </c>
      <c r="G177" s="146"/>
      <c r="H177" s="146"/>
      <c r="I177" s="146">
        <v>449016</v>
      </c>
      <c r="J177" s="148"/>
      <c r="K177" s="87"/>
    </row>
    <row r="178" spans="1:11" ht="13.5" customHeight="1" x14ac:dyDescent="0.2">
      <c r="A178" s="131"/>
      <c r="B178" s="20"/>
      <c r="C178" s="31" t="s">
        <v>23</v>
      </c>
      <c r="D178" s="204"/>
      <c r="E178" s="204">
        <v>4489</v>
      </c>
      <c r="F178" s="204">
        <v>4489</v>
      </c>
      <c r="G178" s="204">
        <v>4489</v>
      </c>
      <c r="H178" s="204"/>
      <c r="I178" s="204"/>
      <c r="J178" s="205"/>
      <c r="K178" s="105"/>
    </row>
    <row r="179" spans="1:11" ht="13.5" customHeight="1" x14ac:dyDescent="0.2">
      <c r="A179" s="131"/>
      <c r="B179" s="26" t="s">
        <v>72</v>
      </c>
      <c r="C179" s="214"/>
      <c r="D179" s="144">
        <f>SUM(D180:D182)</f>
        <v>286808</v>
      </c>
      <c r="E179" s="144">
        <f t="shared" ref="E179:K179" si="26">SUM(E180:E182)</f>
        <v>286808</v>
      </c>
      <c r="F179" s="144">
        <f t="shared" si="26"/>
        <v>286808</v>
      </c>
      <c r="G179" s="144">
        <f t="shared" si="26"/>
        <v>2840</v>
      </c>
      <c r="H179" s="144">
        <f t="shared" si="26"/>
        <v>0</v>
      </c>
      <c r="I179" s="144">
        <f t="shared" si="26"/>
        <v>283968</v>
      </c>
      <c r="J179" s="144">
        <f t="shared" si="26"/>
        <v>0</v>
      </c>
      <c r="K179" s="76">
        <f t="shared" si="26"/>
        <v>0</v>
      </c>
    </row>
    <row r="180" spans="1:11" ht="13.5" customHeight="1" x14ac:dyDescent="0.2">
      <c r="A180" s="131"/>
      <c r="B180" s="45"/>
      <c r="C180" s="23" t="s">
        <v>71</v>
      </c>
      <c r="D180" s="141">
        <v>286808</v>
      </c>
      <c r="E180" s="141"/>
      <c r="F180" s="141"/>
      <c r="G180" s="141"/>
      <c r="H180" s="141"/>
      <c r="I180" s="141"/>
      <c r="J180" s="142"/>
      <c r="K180" s="77"/>
    </row>
    <row r="181" spans="1:11" ht="13.5" customHeight="1" x14ac:dyDescent="0.2">
      <c r="A181" s="131"/>
      <c r="B181" s="22"/>
      <c r="C181" s="29" t="s">
        <v>73</v>
      </c>
      <c r="D181" s="146"/>
      <c r="E181" s="146">
        <v>283968</v>
      </c>
      <c r="F181" s="146">
        <v>283968</v>
      </c>
      <c r="G181" s="146"/>
      <c r="H181" s="146"/>
      <c r="I181" s="146">
        <v>283968</v>
      </c>
      <c r="J181" s="148"/>
      <c r="K181" s="87"/>
    </row>
    <row r="182" spans="1:11" ht="13.5" customHeight="1" thickBot="1" x14ac:dyDescent="0.25">
      <c r="A182" s="132"/>
      <c r="B182" s="129"/>
      <c r="C182" s="24" t="s">
        <v>23</v>
      </c>
      <c r="D182" s="143"/>
      <c r="E182" s="143">
        <v>2840</v>
      </c>
      <c r="F182" s="143">
        <v>2840</v>
      </c>
      <c r="G182" s="143">
        <f>SUM(F182)</f>
        <v>2840</v>
      </c>
      <c r="H182" s="143"/>
      <c r="I182" s="143"/>
      <c r="J182" s="172"/>
      <c r="K182" s="78"/>
    </row>
    <row r="183" spans="1:11" s="5" customFormat="1" ht="13.5" customHeight="1" thickBot="1" x14ac:dyDescent="0.25">
      <c r="A183" s="230" t="s">
        <v>59</v>
      </c>
      <c r="B183" s="230"/>
      <c r="C183" s="230"/>
      <c r="D183" s="206">
        <f t="shared" ref="D183:K183" si="27">SUM(D12+D16+D35+D62+D89+D130+D148+D137+D120+D168+D85+D126+D75)</f>
        <v>9266828</v>
      </c>
      <c r="E183" s="206">
        <f t="shared" si="27"/>
        <v>9266828</v>
      </c>
      <c r="F183" s="206">
        <f t="shared" si="27"/>
        <v>8688631</v>
      </c>
      <c r="G183" s="206">
        <f t="shared" si="27"/>
        <v>4470347</v>
      </c>
      <c r="H183" s="206">
        <f t="shared" si="27"/>
        <v>111989</v>
      </c>
      <c r="I183" s="206">
        <f t="shared" si="27"/>
        <v>897704</v>
      </c>
      <c r="J183" s="206">
        <f t="shared" si="27"/>
        <v>578197</v>
      </c>
      <c r="K183" s="114">
        <f t="shared" si="27"/>
        <v>266028</v>
      </c>
    </row>
  </sheetData>
  <sheetProtection selectLockedCells="1" selectUnlockedCells="1"/>
  <mergeCells count="17">
    <mergeCell ref="B139:B141"/>
    <mergeCell ref="A183:C183"/>
    <mergeCell ref="E7:E8"/>
    <mergeCell ref="B128:B129"/>
    <mergeCell ref="A127:A129"/>
    <mergeCell ref="A131:A135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5" firstPageNumber="0" fitToHeight="3" orientation="portrait" r:id="rId1"/>
  <headerFooter alignWithMargins="0"/>
  <rowBreaks count="2" manualBreakCount="2">
    <brk id="60" max="10" man="1"/>
    <brk id="1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2021-07-13T08:39:56Z</cp:lastPrinted>
  <dcterms:created xsi:type="dcterms:W3CDTF">2021-01-12T09:39:00Z</dcterms:created>
  <dcterms:modified xsi:type="dcterms:W3CDTF">2021-07-13T08:39:59Z</dcterms:modified>
</cp:coreProperties>
</file>