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 22.09\"/>
    </mc:Choice>
  </mc:AlternateContent>
  <xr:revisionPtr revIDLastSave="0" documentId="13_ncr:1_{84B4AA31-9A21-4724-951F-689BE7B29E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" sheetId="1" r:id="rId1"/>
  </sheets>
  <definedNames>
    <definedName name="_xlnm.Print_Area" localSheetId="0">'8'!$A$1:$Q$114</definedName>
    <definedName name="_xlnm.Print_Titles" localSheetId="0">'8'!$9:$15</definedName>
  </definedNames>
  <calcPr calcId="191029"/>
</workbook>
</file>

<file path=xl/calcChain.xml><?xml version="1.0" encoding="utf-8"?>
<calcChain xmlns="http://schemas.openxmlformats.org/spreadsheetml/2006/main">
  <c r="F49" i="1" l="1"/>
  <c r="Q29" i="1"/>
  <c r="P29" i="1"/>
  <c r="O29" i="1"/>
  <c r="N29" i="1"/>
  <c r="L29" i="1"/>
  <c r="K29" i="1"/>
  <c r="J29" i="1"/>
  <c r="F96" i="1"/>
  <c r="G96" i="1"/>
  <c r="I96" i="1"/>
  <c r="M96" i="1"/>
  <c r="E97" i="1"/>
  <c r="E96" i="1" s="1"/>
  <c r="H96" i="1" l="1"/>
  <c r="E81" i="1"/>
  <c r="E83" i="1"/>
  <c r="E82" i="1"/>
  <c r="M80" i="1"/>
  <c r="I80" i="1"/>
  <c r="G80" i="1"/>
  <c r="F80" i="1"/>
  <c r="H80" i="1" l="1"/>
  <c r="E80" i="1"/>
  <c r="E91" i="1"/>
  <c r="M90" i="1"/>
  <c r="I90" i="1"/>
  <c r="G90" i="1"/>
  <c r="F90" i="1"/>
  <c r="F73" i="1"/>
  <c r="G73" i="1"/>
  <c r="I73" i="1"/>
  <c r="M73" i="1"/>
  <c r="E75" i="1"/>
  <c r="F65" i="1"/>
  <c r="E68" i="1"/>
  <c r="I65" i="1"/>
  <c r="F57" i="1"/>
  <c r="M57" i="1"/>
  <c r="I41" i="1"/>
  <c r="H73" i="1" l="1"/>
  <c r="E90" i="1"/>
  <c r="H90" i="1"/>
  <c r="E73" i="1"/>
  <c r="E103" i="1"/>
  <c r="E104" i="1"/>
  <c r="M102" i="1"/>
  <c r="I102" i="1"/>
  <c r="G102" i="1"/>
  <c r="F102" i="1"/>
  <c r="E102" i="1" l="1"/>
  <c r="H102" i="1"/>
  <c r="G109" i="1"/>
  <c r="Q16" i="1"/>
  <c r="Q112" i="1" s="1"/>
  <c r="P16" i="1"/>
  <c r="P112" i="1" s="1"/>
  <c r="O16" i="1"/>
  <c r="O112" i="1" s="1"/>
  <c r="N16" i="1"/>
  <c r="N112" i="1" s="1"/>
  <c r="L16" i="1"/>
  <c r="L112" i="1" s="1"/>
  <c r="K16" i="1"/>
  <c r="K112" i="1" s="1"/>
  <c r="J16" i="1"/>
  <c r="J112" i="1" s="1"/>
  <c r="E27" i="1" l="1"/>
  <c r="E16" i="1" s="1"/>
  <c r="M27" i="1"/>
  <c r="M16" i="1" s="1"/>
  <c r="I27" i="1"/>
  <c r="I16" i="1" s="1"/>
  <c r="G27" i="1"/>
  <c r="G16" i="1" s="1"/>
  <c r="F27" i="1"/>
  <c r="F16" i="1" s="1"/>
  <c r="H27" i="1" l="1"/>
  <c r="H16" i="1" s="1"/>
  <c r="E65" i="1" l="1"/>
  <c r="E59" i="1"/>
  <c r="E34" i="1"/>
  <c r="E52" i="1"/>
  <c r="E51" i="1"/>
  <c r="M49" i="1"/>
  <c r="I49" i="1"/>
  <c r="G49" i="1"/>
  <c r="I57" i="1"/>
  <c r="H57" i="1" s="1"/>
  <c r="G57" i="1"/>
  <c r="E44" i="1"/>
  <c r="E43" i="1"/>
  <c r="E42" i="1"/>
  <c r="M41" i="1"/>
  <c r="G41" i="1"/>
  <c r="F41" i="1"/>
  <c r="G65" i="1"/>
  <c r="M65" i="1"/>
  <c r="E111" i="1"/>
  <c r="M34" i="1"/>
  <c r="I34" i="1"/>
  <c r="G34" i="1"/>
  <c r="F34" i="1"/>
  <c r="I109" i="1"/>
  <c r="M109" i="1"/>
  <c r="F109" i="1"/>
  <c r="I29" i="1" l="1"/>
  <c r="F29" i="1"/>
  <c r="G29" i="1"/>
  <c r="M29" i="1"/>
  <c r="M112" i="1" s="1"/>
  <c r="I112" i="1"/>
  <c r="H34" i="1"/>
  <c r="H65" i="1"/>
  <c r="H49" i="1"/>
  <c r="E57" i="1"/>
  <c r="E41" i="1"/>
  <c r="H41" i="1"/>
  <c r="E49" i="1"/>
  <c r="H109" i="1"/>
  <c r="E109" i="1"/>
  <c r="E29" i="1" l="1"/>
  <c r="E112" i="1" s="1"/>
  <c r="H29" i="1"/>
  <c r="G112" i="1"/>
  <c r="F112" i="1"/>
  <c r="H112" i="1" l="1"/>
</calcChain>
</file>

<file path=xl/sharedStrings.xml><?xml version="1.0" encoding="utf-8"?>
<sst xmlns="http://schemas.openxmlformats.org/spreadsheetml/2006/main" count="164" uniqueCount="72">
  <si>
    <t xml:space="preserve">Wydatki* na programy i projekty ze środków funduszy strukturalnych i Funduszu Spójności </t>
  </si>
  <si>
    <t>L.p.</t>
  </si>
  <si>
    <t>Projekt</t>
  </si>
  <si>
    <t>Kategoria interwencji funduszy strukturalnych</t>
  </si>
  <si>
    <t>Klasyfikacja (dział, rozdział)</t>
  </si>
  <si>
    <t>Wydatki w okresie realizacji Projektu (całkowita wartość Projektu) (6+7)</t>
  </si>
  <si>
    <t>w tym:</t>
  </si>
  <si>
    <t>Planowane wydatki</t>
  </si>
  <si>
    <t>Środki z budżetu krajowego</t>
  </si>
  <si>
    <t>Środki z budżetu UE</t>
  </si>
  <si>
    <t>Wydatki razem (9+13)</t>
  </si>
  <si>
    <t>z tego:</t>
  </si>
  <si>
    <t>Środki z budżetu krajowego**</t>
  </si>
  <si>
    <t>Wydatki razem (10+11+12)</t>
  </si>
  <si>
    <t>z tego, źródła finansowania:</t>
  </si>
  <si>
    <t>Wydatki razem (14+15+16+17)</t>
  </si>
  <si>
    <t>pożyczki i kredyty</t>
  </si>
  <si>
    <t>obligacje</t>
  </si>
  <si>
    <t>pozostałe**</t>
  </si>
  <si>
    <t>pożyczki na prefinansowanie z budżetu państwa</t>
  </si>
  <si>
    <t>pozostałe</t>
  </si>
  <si>
    <t>Wydatki majątkowe razem:</t>
  </si>
  <si>
    <t>x</t>
  </si>
  <si>
    <t>Program:</t>
  </si>
  <si>
    <t>Priorytet:</t>
  </si>
  <si>
    <t>Działanie:</t>
  </si>
  <si>
    <t>Nazwa projektu:</t>
  </si>
  <si>
    <t>Razem wydatki:</t>
  </si>
  <si>
    <t>Wydatki bieżące razem:</t>
  </si>
  <si>
    <t>Ogółem (1+2)</t>
  </si>
  <si>
    <t>* wydatki obejmują wydatki bieżące i majątkowe (dotyczące inwestycji rocznych i ujętych w wieloletnim programie inwestycyjnym)</t>
  </si>
  <si>
    <t>** środki własne j.s.t., współfinansowanie z budżetu państwa oraz inne</t>
  </si>
  <si>
    <t>1.1</t>
  </si>
  <si>
    <t>Dział 801 Rozdział 80195</t>
  </si>
  <si>
    <t xml:space="preserve">Nazwa projektu </t>
  </si>
  <si>
    <t xml:space="preserve">z tego 2015 rok </t>
  </si>
  <si>
    <t>2.4</t>
  </si>
  <si>
    <t>2.5</t>
  </si>
  <si>
    <t>Dział 801 Rozdział   80195</t>
  </si>
  <si>
    <t>2020 rok</t>
  </si>
  <si>
    <t>2.2</t>
  </si>
  <si>
    <t>2.3</t>
  </si>
  <si>
    <t>2021 rok</t>
  </si>
  <si>
    <t>z tego: 2019 rok</t>
  </si>
  <si>
    <t>Program ERASMUS + Akcja 1.Mobilność uczniów szkół zawodowych  i kadry. Projekt pn. "Skills and masters"</t>
  </si>
  <si>
    <t>Program ERASMUS + Akcja 1.Mobilność kadry edukacji szkolnej Projekt pn. Kultura, języki zarządzanie - rozwój kompetencji kluczowych kadry</t>
  </si>
  <si>
    <t>Program ERASMUS + Projekty Współpracy szkół ,projekt pn. "Lerner mit Spass-Unterrichten mit modernen Lernmethoden"</t>
  </si>
  <si>
    <r>
      <t>Program ERASMUS + Edukacja szkolna- projekty współpracy szkół Projekt pn. "Kann Esssen kulturbildend sein? Eine  Spurensuche nach der Bedeutung von Esskultur f</t>
    </r>
    <r>
      <rPr>
        <sz val="10"/>
        <rFont val="Calibri"/>
        <family val="2"/>
        <charset val="238"/>
      </rPr>
      <t>ȕ</t>
    </r>
    <r>
      <rPr>
        <sz val="10"/>
        <rFont val="Arial CE"/>
        <family val="2"/>
        <charset val="238"/>
      </rPr>
      <t>r das gemeinsame europ</t>
    </r>
    <r>
      <rPr>
        <sz val="10"/>
        <rFont val="Calibri"/>
        <family val="2"/>
        <charset val="238"/>
      </rPr>
      <t>ä</t>
    </r>
    <r>
      <rPr>
        <sz val="10"/>
        <rFont val="Arial CE"/>
        <family val="2"/>
        <charset val="238"/>
      </rPr>
      <t>sche kulturerbe"</t>
    </r>
    <r>
      <rPr>
        <sz val="10"/>
        <rFont val="Calibri"/>
        <family val="2"/>
        <charset val="238"/>
      </rPr>
      <t>"</t>
    </r>
  </si>
  <si>
    <t>1.3</t>
  </si>
  <si>
    <t>2.1</t>
  </si>
  <si>
    <t>Regionalnego Programu Operacyjnego Województwa Warmińsko-Mazurskiego na lata 2014-2020. Działanie 02.02.00 Podniesienie jakości oferty edukacyjnej ukierunkowanej na rozwój kompetencji kluczowych uczniów .Projekt pn. Patrzę inaczej na świat-chcę więcej umieć,rozumieć,doświadczać</t>
  </si>
  <si>
    <t>2.7</t>
  </si>
  <si>
    <t>z tego:2020 rok</t>
  </si>
  <si>
    <t xml:space="preserve"> Regionalny Program Operacyjny Województwa Warmińsko-Mazurskiego na lata 2014-2020 . Priorytet- Kadry dla gospodarki Poddziałanie  2.4.1 Rozwój Kształcenia i szkolenia zawodowego -projekty konkursowe .Projekt pn. ZSZ-kształcenie zawodowe na plus "</t>
  </si>
  <si>
    <t>z tego: 2021 rok</t>
  </si>
  <si>
    <t>2022 rok</t>
  </si>
  <si>
    <t>z tego:2021 rok</t>
  </si>
  <si>
    <t>2.8</t>
  </si>
  <si>
    <t>Program Operacyjny Województwa Warmińsko-Mazurskiego na lata 2014-2020 .Działanie 11.2.3 Ułatwianie dostępu do usług społecznych Projekt pn."Wsparcie instytucji zajmujących się opieką nad osobami wymagającymi wsparcia w zakresie zwalczania lub przeciwdziałania skutkom COVID-19 z terenu powiatu braniewskiego"</t>
  </si>
  <si>
    <t>Dział 853 Rozdział 85395</t>
  </si>
  <si>
    <t xml:space="preserve"> Regionalny Program Operacyjny Województwa Warmińsko-Mazurskiego na lata 2014-2020 .Poddziałanie  2.4.1 Rozwój Kształcenia i szkolenia zawodowego -projekty konkursowe .Projekt pn". ZSB- innowacyjni ekozawodowcy"</t>
  </si>
  <si>
    <t>Regionalnego Programu Operacyjnego Województwa Warmińsko-Mazurskiego na lata 2014-2020.Poddziałanie 2.4.1 Rozwój kstałcenia i szkolenia zawodowego - projekty konkursowe.Projekt pn. ZSB -nowoczesna szkoła</t>
  </si>
  <si>
    <t>z tego:2019 rok</t>
  </si>
  <si>
    <t xml:space="preserve">Program Operacyjny Wiedza Edukacja Rozwój  lata 2014-2020 .Działanie 2.8 Rozwój usług społecznych świadczonych w srodowisku lokalnym.Projekt pn. Pomagajmy razem </t>
  </si>
  <si>
    <t xml:space="preserve">2021 rok </t>
  </si>
  <si>
    <t>Dział 852 Rodział 85295</t>
  </si>
  <si>
    <t xml:space="preserve">Program Operacyjny Wiedza Edukacja Rozwój  lata 2014-2020 w ramach EFS Nr POWER.05.02.00-00-0001/20 "Zapewnienie bezpieczeństwa i opieki pacjentom oraz bezpieczeństwa personelowi zakładów opiekuńczo-leczniczych, domów pomocy społecznej, zakładów pielęgnacyjno- opiekuńczych i hospicjów na czas COVID-19" </t>
  </si>
  <si>
    <t>2.9</t>
  </si>
  <si>
    <t>2.10</t>
  </si>
  <si>
    <t>2.11</t>
  </si>
  <si>
    <r>
      <t xml:space="preserve">Załącznik Nr 3 </t>
    </r>
    <r>
      <rPr>
        <sz val="11"/>
        <rFont val="Times New Roman"/>
        <family val="1"/>
        <charset val="238"/>
      </rPr>
      <t xml:space="preserve">do Uchwały Zarządu </t>
    </r>
  </si>
  <si>
    <t>Powiatu Braniewskiego Nr 404/21 z dnia 22.09.2021r.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</si>
</sst>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0"/>
      <name val="Arial CE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8"/>
      <color indexed="9"/>
      <name val="Arial"/>
      <family val="2"/>
      <charset val="238"/>
    </font>
    <font>
      <sz val="10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Calibri"/>
      <family val="2"/>
      <charset val="238"/>
    </font>
    <font>
      <b/>
      <sz val="9"/>
      <name val="Times New Roman"/>
      <family val="1"/>
      <charset val="238"/>
    </font>
    <font>
      <sz val="9"/>
      <name val="Arial CE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2">
    <xf numFmtId="0" fontId="0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2" fillId="3" borderId="1" applyNumberFormat="0" applyAlignment="0" applyProtection="0"/>
    <xf numFmtId="0" fontId="3" fillId="10" borderId="2" applyNumberFormat="0" applyAlignment="0" applyProtection="0"/>
    <xf numFmtId="0" fontId="4" fillId="0" borderId="3" applyNumberFormat="0" applyFill="0" applyAlignment="0" applyProtection="0"/>
    <xf numFmtId="0" fontId="5" fillId="11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10" fillId="10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12" borderId="9" applyNumberFormat="0" applyAlignment="0" applyProtection="0"/>
  </cellStyleXfs>
  <cellXfs count="250">
    <xf numFmtId="0" fontId="0" fillId="0" borderId="0" xfId="0"/>
    <xf numFmtId="0" fontId="15" fillId="0" borderId="0" xfId="15" applyFont="1"/>
    <xf numFmtId="0" fontId="15" fillId="0" borderId="0" xfId="15" applyFont="1" applyAlignment="1">
      <alignment vertical="center"/>
    </xf>
    <xf numFmtId="3" fontId="16" fillId="13" borderId="0" xfId="15" applyNumberFormat="1" applyFont="1" applyFill="1"/>
    <xf numFmtId="0" fontId="18" fillId="0" borderId="0" xfId="15" applyFont="1"/>
    <xf numFmtId="0" fontId="18" fillId="0" borderId="10" xfId="15" applyFont="1" applyBorder="1" applyAlignment="1">
      <alignment horizontal="center" vertical="center"/>
    </xf>
    <xf numFmtId="0" fontId="18" fillId="0" borderId="11" xfId="15" applyFont="1" applyBorder="1" applyAlignment="1">
      <alignment horizontal="center" vertical="center"/>
    </xf>
    <xf numFmtId="0" fontId="18" fillId="0" borderId="0" xfId="15" applyFont="1" applyAlignment="1">
      <alignment horizontal="left"/>
    </xf>
    <xf numFmtId="0" fontId="19" fillId="0" borderId="12" xfId="15" applyFont="1" applyFill="1" applyBorder="1" applyAlignment="1">
      <alignment horizontal="center"/>
    </xf>
    <xf numFmtId="0" fontId="19" fillId="0" borderId="10" xfId="15" applyFont="1" applyBorder="1" applyAlignment="1">
      <alignment horizontal="center" vertical="center"/>
    </xf>
    <xf numFmtId="3" fontId="19" fillId="0" borderId="0" xfId="15" applyNumberFormat="1" applyFont="1" applyFill="1" applyBorder="1" applyAlignment="1">
      <alignment vertical="center"/>
    </xf>
    <xf numFmtId="3" fontId="20" fillId="0" borderId="0" xfId="15" applyNumberFormat="1" applyFont="1" applyFill="1" applyBorder="1" applyAlignment="1">
      <alignment vertical="center"/>
    </xf>
    <xf numFmtId="3" fontId="18" fillId="0" borderId="13" xfId="15" applyNumberFormat="1" applyFont="1" applyFill="1" applyBorder="1" applyAlignment="1">
      <alignment horizontal="center" vertical="center"/>
    </xf>
    <xf numFmtId="3" fontId="19" fillId="0" borderId="13" xfId="15" applyNumberFormat="1" applyFont="1" applyFill="1" applyBorder="1" applyAlignment="1">
      <alignment vertical="center"/>
    </xf>
    <xf numFmtId="3" fontId="20" fillId="0" borderId="13" xfId="15" applyNumberFormat="1" applyFont="1" applyFill="1" applyBorder="1" applyAlignment="1">
      <alignment vertical="center"/>
    </xf>
    <xf numFmtId="0" fontId="21" fillId="2" borderId="14" xfId="15" applyFont="1" applyFill="1" applyBorder="1" applyAlignment="1">
      <alignment horizontal="center" vertical="center" wrapText="1"/>
    </xf>
    <xf numFmtId="0" fontId="21" fillId="2" borderId="15" xfId="15" applyFont="1" applyFill="1" applyBorder="1" applyAlignment="1">
      <alignment horizontal="center" vertical="center" wrapText="1"/>
    </xf>
    <xf numFmtId="0" fontId="18" fillId="0" borderId="16" xfId="15" applyFont="1" applyBorder="1" applyAlignment="1">
      <alignment horizontal="center" vertical="center"/>
    </xf>
    <xf numFmtId="3" fontId="19" fillId="0" borderId="17" xfId="15" applyNumberFormat="1" applyFont="1" applyFill="1" applyBorder="1" applyAlignment="1">
      <alignment vertical="center"/>
    </xf>
    <xf numFmtId="3" fontId="19" fillId="0" borderId="18" xfId="15" applyNumberFormat="1" applyFont="1" applyFill="1" applyBorder="1" applyAlignment="1">
      <alignment vertical="center"/>
    </xf>
    <xf numFmtId="3" fontId="19" fillId="14" borderId="19" xfId="0" applyNumberFormat="1" applyFont="1" applyFill="1" applyBorder="1" applyAlignment="1">
      <alignment vertical="center"/>
    </xf>
    <xf numFmtId="0" fontId="19" fillId="14" borderId="19" xfId="0" applyFont="1" applyFill="1" applyBorder="1" applyAlignment="1">
      <alignment vertical="center"/>
    </xf>
    <xf numFmtId="0" fontId="18" fillId="14" borderId="22" xfId="15" applyFont="1" applyFill="1" applyBorder="1" applyAlignment="1">
      <alignment vertical="center"/>
    </xf>
    <xf numFmtId="0" fontId="18" fillId="14" borderId="13" xfId="15" applyFont="1" applyFill="1" applyBorder="1" applyAlignment="1">
      <alignment vertical="center"/>
    </xf>
    <xf numFmtId="3" fontId="19" fillId="14" borderId="19" xfId="0" applyNumberFormat="1" applyFont="1" applyFill="1" applyBorder="1" applyAlignment="1">
      <alignment horizontal="right" vertical="center"/>
    </xf>
    <xf numFmtId="3" fontId="19" fillId="14" borderId="24" xfId="0" applyNumberFormat="1" applyFont="1" applyFill="1" applyBorder="1" applyAlignment="1">
      <alignment horizontal="right" vertical="center"/>
    </xf>
    <xf numFmtId="0" fontId="18" fillId="14" borderId="26" xfId="15" applyFont="1" applyFill="1" applyBorder="1" applyAlignment="1">
      <alignment vertical="center"/>
    </xf>
    <xf numFmtId="0" fontId="18" fillId="14" borderId="27" xfId="15" applyFont="1" applyFill="1" applyBorder="1" applyAlignment="1">
      <alignment vertical="center"/>
    </xf>
    <xf numFmtId="0" fontId="18" fillId="14" borderId="13" xfId="0" applyFont="1" applyFill="1" applyBorder="1" applyAlignment="1">
      <alignment vertical="center"/>
    </xf>
    <xf numFmtId="0" fontId="18" fillId="0" borderId="29" xfId="15" applyFont="1" applyBorder="1" applyAlignment="1">
      <alignment horizontal="center" vertical="center"/>
    </xf>
    <xf numFmtId="3" fontId="18" fillId="0" borderId="30" xfId="15" applyNumberFormat="1" applyFont="1" applyFill="1" applyBorder="1" applyAlignment="1">
      <alignment horizontal="center" vertical="center"/>
    </xf>
    <xf numFmtId="0" fontId="18" fillId="0" borderId="31" xfId="15" applyFont="1" applyBorder="1" applyAlignment="1">
      <alignment horizontal="center" vertical="center"/>
    </xf>
    <xf numFmtId="0" fontId="18" fillId="0" borderId="25" xfId="15" applyFont="1" applyBorder="1" applyAlignment="1">
      <alignment vertical="center"/>
    </xf>
    <xf numFmtId="0" fontId="18" fillId="0" borderId="26" xfId="15" applyFont="1" applyBorder="1" applyAlignment="1">
      <alignment vertical="center"/>
    </xf>
    <xf numFmtId="0" fontId="18" fillId="0" borderId="32" xfId="15" applyFont="1" applyFill="1" applyBorder="1" applyAlignment="1">
      <alignment vertical="center" wrapText="1"/>
    </xf>
    <xf numFmtId="0" fontId="18" fillId="0" borderId="19" xfId="15" applyFont="1" applyBorder="1" applyAlignment="1">
      <alignment vertical="center"/>
    </xf>
    <xf numFmtId="0" fontId="18" fillId="0" borderId="33" xfId="15" applyFont="1" applyFill="1" applyBorder="1" applyAlignment="1">
      <alignment vertical="center" wrapText="1"/>
    </xf>
    <xf numFmtId="0" fontId="19" fillId="15" borderId="34" xfId="15" applyFont="1" applyFill="1" applyBorder="1" applyAlignment="1">
      <alignment horizontal="center" vertical="center"/>
    </xf>
    <xf numFmtId="0" fontId="19" fillId="15" borderId="19" xfId="15" applyFont="1" applyFill="1" applyBorder="1" applyAlignment="1">
      <alignment vertical="center" wrapText="1"/>
    </xf>
    <xf numFmtId="3" fontId="19" fillId="15" borderId="21" xfId="15" applyNumberFormat="1" applyFont="1" applyFill="1" applyBorder="1" applyAlignment="1">
      <alignment vertical="center"/>
    </xf>
    <xf numFmtId="3" fontId="18" fillId="14" borderId="13" xfId="0" applyNumberFormat="1" applyFont="1" applyFill="1" applyBorder="1" applyAlignment="1">
      <alignment vertical="center"/>
    </xf>
    <xf numFmtId="0" fontId="18" fillId="14" borderId="38" xfId="15" applyFont="1" applyFill="1" applyBorder="1" applyAlignment="1">
      <alignment vertical="center"/>
    </xf>
    <xf numFmtId="0" fontId="18" fillId="14" borderId="28" xfId="15" applyFont="1" applyFill="1" applyBorder="1" applyAlignment="1">
      <alignment vertical="center"/>
    </xf>
    <xf numFmtId="0" fontId="18" fillId="14" borderId="33" xfId="15" applyFont="1" applyFill="1" applyBorder="1" applyAlignment="1">
      <alignment vertical="center"/>
    </xf>
    <xf numFmtId="0" fontId="19" fillId="14" borderId="23" xfId="15" applyFont="1" applyFill="1" applyBorder="1" applyAlignment="1">
      <alignment vertical="center"/>
    </xf>
    <xf numFmtId="3" fontId="18" fillId="0" borderId="39" xfId="15" applyNumberFormat="1" applyFont="1" applyFill="1" applyBorder="1" applyAlignment="1">
      <alignment horizontal="center" vertical="center"/>
    </xf>
    <xf numFmtId="3" fontId="18" fillId="0" borderId="40" xfId="15" applyNumberFormat="1" applyFont="1" applyFill="1" applyBorder="1" applyAlignment="1">
      <alignment horizontal="center" vertical="center" wrapText="1"/>
    </xf>
    <xf numFmtId="3" fontId="19" fillId="0" borderId="40" xfId="15" applyNumberFormat="1" applyFont="1" applyFill="1" applyBorder="1" applyAlignment="1">
      <alignment vertical="center"/>
    </xf>
    <xf numFmtId="0" fontId="24" fillId="14" borderId="22" xfId="0" applyFont="1" applyFill="1" applyBorder="1" applyAlignment="1">
      <alignment horizontal="center" vertical="center" wrapText="1"/>
    </xf>
    <xf numFmtId="0" fontId="19" fillId="15" borderId="10" xfId="15" applyFont="1" applyFill="1" applyBorder="1" applyAlignment="1">
      <alignment horizontal="center" vertical="center"/>
    </xf>
    <xf numFmtId="0" fontId="19" fillId="15" borderId="33" xfId="15" applyFont="1" applyFill="1" applyBorder="1" applyAlignment="1">
      <alignment vertical="center" wrapText="1"/>
    </xf>
    <xf numFmtId="3" fontId="19" fillId="14" borderId="22" xfId="15" applyNumberFormat="1" applyFont="1" applyFill="1" applyBorder="1" applyAlignment="1">
      <alignment horizontal="center" vertical="center"/>
    </xf>
    <xf numFmtId="0" fontId="18" fillId="14" borderId="25" xfId="15" applyFont="1" applyFill="1" applyBorder="1" applyAlignment="1">
      <alignment vertical="center"/>
    </xf>
    <xf numFmtId="0" fontId="18" fillId="14" borderId="80" xfId="15" applyFont="1" applyFill="1" applyBorder="1" applyAlignment="1">
      <alignment vertical="center"/>
    </xf>
    <xf numFmtId="4" fontId="18" fillId="14" borderId="13" xfId="15" applyNumberFormat="1" applyFont="1" applyFill="1" applyBorder="1" applyAlignment="1">
      <alignment horizontal="right" vertical="center"/>
    </xf>
    <xf numFmtId="4" fontId="18" fillId="14" borderId="22" xfId="15" applyNumberFormat="1" applyFont="1" applyFill="1" applyBorder="1" applyAlignment="1">
      <alignment horizontal="right" vertical="center"/>
    </xf>
    <xf numFmtId="4" fontId="19" fillId="14" borderId="19" xfId="15" applyNumberFormat="1" applyFont="1" applyFill="1" applyBorder="1" applyAlignment="1">
      <alignment horizontal="right" vertical="center"/>
    </xf>
    <xf numFmtId="4" fontId="22" fillId="14" borderId="19" xfId="0" applyNumberFormat="1" applyFont="1" applyFill="1" applyBorder="1" applyAlignment="1">
      <alignment horizontal="center" vertical="center"/>
    </xf>
    <xf numFmtId="4" fontId="19" fillId="15" borderId="42" xfId="15" applyNumberFormat="1" applyFont="1" applyFill="1" applyBorder="1" applyAlignment="1">
      <alignment vertical="center"/>
    </xf>
    <xf numFmtId="4" fontId="22" fillId="0" borderId="19" xfId="0" applyNumberFormat="1" applyFont="1" applyBorder="1" applyAlignment="1">
      <alignment horizontal="center" vertical="center"/>
    </xf>
    <xf numFmtId="4" fontId="22" fillId="0" borderId="24" xfId="0" applyNumberFormat="1" applyFont="1" applyBorder="1" applyAlignment="1">
      <alignment horizontal="right" vertical="center"/>
    </xf>
    <xf numFmtId="4" fontId="18" fillId="14" borderId="28" xfId="15" applyNumberFormat="1" applyFont="1" applyFill="1" applyBorder="1" applyAlignment="1">
      <alignment horizontal="right" vertical="center"/>
    </xf>
    <xf numFmtId="4" fontId="22" fillId="14" borderId="24" xfId="0" applyNumberFormat="1" applyFont="1" applyFill="1" applyBorder="1" applyAlignment="1">
      <alignment horizontal="right" vertical="center"/>
    </xf>
    <xf numFmtId="4" fontId="19" fillId="15" borderId="21" xfId="15" applyNumberFormat="1" applyFont="1" applyFill="1" applyBorder="1" applyAlignment="1">
      <alignment vertical="center"/>
    </xf>
    <xf numFmtId="4" fontId="19" fillId="15" borderId="35" xfId="15" applyNumberFormat="1" applyFont="1" applyFill="1" applyBorder="1" applyAlignment="1">
      <alignment vertical="center"/>
    </xf>
    <xf numFmtId="0" fontId="18" fillId="14" borderId="82" xfId="15" applyFont="1" applyFill="1" applyBorder="1" applyAlignment="1">
      <alignment vertical="center"/>
    </xf>
    <xf numFmtId="0" fontId="19" fillId="14" borderId="83" xfId="15" applyFont="1" applyFill="1" applyBorder="1" applyAlignment="1">
      <alignment vertical="center"/>
    </xf>
    <xf numFmtId="4" fontId="22" fillId="14" borderId="19" xfId="0" applyNumberFormat="1" applyFont="1" applyFill="1" applyBorder="1" applyAlignment="1">
      <alignment horizontal="right" vertical="center"/>
    </xf>
    <xf numFmtId="0" fontId="0" fillId="14" borderId="77" xfId="0" applyNumberFormat="1" applyFill="1" applyBorder="1" applyAlignment="1">
      <alignment horizontal="center" vertical="center"/>
    </xf>
    <xf numFmtId="0" fontId="0" fillId="14" borderId="10" xfId="0" applyNumberFormat="1" applyFill="1" applyBorder="1" applyAlignment="1">
      <alignment horizontal="center" vertical="center"/>
    </xf>
    <xf numFmtId="4" fontId="24" fillId="14" borderId="33" xfId="15" applyNumberFormat="1" applyFont="1" applyFill="1" applyBorder="1" applyAlignment="1">
      <alignment horizontal="center" vertical="center" wrapText="1"/>
    </xf>
    <xf numFmtId="0" fontId="18" fillId="0" borderId="0" xfId="15" applyFont="1" applyAlignment="1">
      <alignment horizontal="right"/>
    </xf>
    <xf numFmtId="0" fontId="19" fillId="0" borderId="0" xfId="15" applyFont="1" applyBorder="1" applyAlignment="1">
      <alignment horizontal="center"/>
    </xf>
    <xf numFmtId="4" fontId="0" fillId="14" borderId="36" xfId="0" applyNumberFormat="1" applyFill="1" applyBorder="1" applyAlignment="1">
      <alignment horizontal="center" vertical="center"/>
    </xf>
    <xf numFmtId="3" fontId="20" fillId="14" borderId="32" xfId="0" applyNumberFormat="1" applyFont="1" applyFill="1" applyBorder="1" applyAlignment="1">
      <alignment horizontal="center" vertical="center"/>
    </xf>
    <xf numFmtId="4" fontId="24" fillId="14" borderId="32" xfId="15" applyNumberFormat="1" applyFont="1" applyFill="1" applyBorder="1" applyAlignment="1">
      <alignment horizontal="center" vertical="center" wrapText="1"/>
    </xf>
    <xf numFmtId="4" fontId="18" fillId="14" borderId="84" xfId="15" applyNumberFormat="1" applyFont="1" applyFill="1" applyBorder="1" applyAlignment="1">
      <alignment horizontal="right" vertical="center"/>
    </xf>
    <xf numFmtId="0" fontId="18" fillId="14" borderId="86" xfId="15" applyFont="1" applyFill="1" applyBorder="1" applyAlignment="1">
      <alignment vertical="center"/>
    </xf>
    <xf numFmtId="4" fontId="18" fillId="14" borderId="86" xfId="15" applyNumberFormat="1" applyFont="1" applyFill="1" applyBorder="1" applyAlignment="1">
      <alignment horizontal="right" vertical="center"/>
    </xf>
    <xf numFmtId="4" fontId="20" fillId="14" borderId="33" xfId="0" applyNumberFormat="1" applyFont="1" applyFill="1" applyBorder="1" applyAlignment="1">
      <alignment horizontal="center" vertical="center"/>
    </xf>
    <xf numFmtId="49" fontId="0" fillId="14" borderId="10" xfId="0" applyNumberFormat="1" applyFill="1" applyBorder="1" applyAlignment="1">
      <alignment horizontal="center" vertical="center"/>
    </xf>
    <xf numFmtId="4" fontId="22" fillId="14" borderId="24" xfId="0" applyNumberFormat="1" applyFont="1" applyFill="1" applyBorder="1" applyAlignment="1">
      <alignment horizontal="center" vertical="center"/>
    </xf>
    <xf numFmtId="0" fontId="0" fillId="14" borderId="85" xfId="0" applyNumberFormat="1" applyFill="1" applyBorder="1" applyAlignment="1">
      <alignment horizontal="center" vertical="center"/>
    </xf>
    <xf numFmtId="0" fontId="18" fillId="14" borderId="32" xfId="15" applyFont="1" applyFill="1" applyBorder="1" applyAlignment="1">
      <alignment vertical="center"/>
    </xf>
    <xf numFmtId="4" fontId="18" fillId="14" borderId="32" xfId="15" applyNumberFormat="1" applyFont="1" applyFill="1" applyBorder="1" applyAlignment="1">
      <alignment horizontal="right" vertical="center"/>
    </xf>
    <xf numFmtId="4" fontId="0" fillId="14" borderId="37" xfId="0" applyNumberFormat="1" applyFill="1" applyBorder="1" applyAlignment="1">
      <alignment horizontal="center" vertical="center"/>
    </xf>
    <xf numFmtId="3" fontId="20" fillId="14" borderId="33" xfId="0" applyNumberFormat="1" applyFont="1" applyFill="1" applyBorder="1" applyAlignment="1">
      <alignment horizontal="center" vertical="center"/>
    </xf>
    <xf numFmtId="3" fontId="0" fillId="0" borderId="32" xfId="0" applyNumberFormat="1" applyFont="1" applyBorder="1" applyAlignment="1">
      <alignment horizontal="center" vertical="center"/>
    </xf>
    <xf numFmtId="4" fontId="24" fillId="14" borderId="22" xfId="15" applyNumberFormat="1" applyFont="1" applyFill="1" applyBorder="1" applyAlignment="1">
      <alignment horizontal="center" vertical="center" wrapText="1"/>
    </xf>
    <xf numFmtId="4" fontId="25" fillId="14" borderId="86" xfId="0" applyNumberFormat="1" applyFont="1" applyFill="1" applyBorder="1" applyAlignment="1">
      <alignment horizontal="center" vertical="center" wrapText="1"/>
    </xf>
    <xf numFmtId="4" fontId="0" fillId="14" borderId="43" xfId="0" applyNumberFormat="1" applyFill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4" fontId="0" fillId="0" borderId="50" xfId="0" applyNumberFormat="1" applyBorder="1" applyAlignment="1">
      <alignment horizontal="center" vertical="center"/>
    </xf>
    <xf numFmtId="4" fontId="0" fillId="0" borderId="36" xfId="0" applyNumberFormat="1" applyBorder="1" applyAlignment="1">
      <alignment horizontal="center" vertical="center"/>
    </xf>
    <xf numFmtId="4" fontId="0" fillId="0" borderId="37" xfId="0" applyNumberFormat="1" applyBorder="1" applyAlignment="1">
      <alignment horizontal="center" vertical="center"/>
    </xf>
    <xf numFmtId="0" fontId="0" fillId="14" borderId="77" xfId="0" applyNumberFormat="1" applyFill="1" applyBorder="1" applyAlignment="1">
      <alignment horizontal="center" vertical="center"/>
    </xf>
    <xf numFmtId="0" fontId="0" fillId="14" borderId="10" xfId="0" applyNumberFormat="1" applyFill="1" applyBorder="1" applyAlignment="1">
      <alignment horizontal="center" vertical="center"/>
    </xf>
    <xf numFmtId="0" fontId="0" fillId="14" borderId="85" xfId="0" applyNumberFormat="1" applyFill="1" applyBorder="1" applyAlignment="1">
      <alignment horizontal="center" vertical="center"/>
    </xf>
    <xf numFmtId="4" fontId="18" fillId="14" borderId="78" xfId="15" applyNumberFormat="1" applyFont="1" applyFill="1" applyBorder="1" applyAlignment="1">
      <alignment horizontal="center" vertical="center" wrapText="1"/>
    </xf>
    <xf numFmtId="4" fontId="18" fillId="14" borderId="59" xfId="15" applyNumberFormat="1" applyFont="1" applyFill="1" applyBorder="1" applyAlignment="1">
      <alignment horizontal="center" vertical="center" wrapText="1"/>
    </xf>
    <xf numFmtId="4" fontId="18" fillId="14" borderId="60" xfId="15" applyNumberFormat="1" applyFont="1" applyFill="1" applyBorder="1" applyAlignment="1">
      <alignment horizontal="center" vertical="center" wrapText="1"/>
    </xf>
    <xf numFmtId="4" fontId="18" fillId="14" borderId="43" xfId="15" applyNumberFormat="1" applyFont="1" applyFill="1" applyBorder="1" applyAlignment="1">
      <alignment horizontal="center" vertical="center" wrapText="1"/>
    </xf>
    <xf numFmtId="4" fontId="18" fillId="14" borderId="0" xfId="15" applyNumberFormat="1" applyFont="1" applyFill="1" applyBorder="1" applyAlignment="1">
      <alignment horizontal="center" vertical="center" wrapText="1"/>
    </xf>
    <xf numFmtId="4" fontId="18" fillId="14" borderId="18" xfId="15" applyNumberFormat="1" applyFont="1" applyFill="1" applyBorder="1" applyAlignment="1">
      <alignment horizontal="center" vertical="center" wrapText="1"/>
    </xf>
    <xf numFmtId="4" fontId="18" fillId="14" borderId="50" xfId="15" applyNumberFormat="1" applyFont="1" applyFill="1" applyBorder="1" applyAlignment="1">
      <alignment horizontal="center" vertical="center" wrapText="1"/>
    </xf>
    <xf numFmtId="4" fontId="18" fillId="14" borderId="36" xfId="15" applyNumberFormat="1" applyFont="1" applyFill="1" applyBorder="1" applyAlignment="1">
      <alignment horizontal="center" vertical="center" wrapText="1"/>
    </xf>
    <xf numFmtId="4" fontId="18" fillId="14" borderId="37" xfId="15" applyNumberFormat="1" applyFont="1" applyFill="1" applyBorder="1" applyAlignment="1">
      <alignment horizontal="center" vertical="center" wrapText="1"/>
    </xf>
    <xf numFmtId="4" fontId="19" fillId="14" borderId="47" xfId="0" applyNumberFormat="1" applyFont="1" applyFill="1" applyBorder="1" applyAlignment="1">
      <alignment horizontal="center" vertical="center"/>
    </xf>
    <xf numFmtId="4" fontId="19" fillId="14" borderId="20" xfId="0" applyNumberFormat="1" applyFont="1" applyFill="1" applyBorder="1" applyAlignment="1">
      <alignment horizontal="center" vertical="center"/>
    </xf>
    <xf numFmtId="3" fontId="20" fillId="14" borderId="81" xfId="0" applyNumberFormat="1" applyFont="1" applyFill="1" applyBorder="1" applyAlignment="1">
      <alignment horizontal="center" vertical="center"/>
    </xf>
    <xf numFmtId="3" fontId="20" fillId="14" borderId="32" xfId="0" applyNumberFormat="1" applyFont="1" applyFill="1" applyBorder="1" applyAlignment="1">
      <alignment horizontal="center" vertical="center"/>
    </xf>
    <xf numFmtId="4" fontId="24" fillId="14" borderId="81" xfId="15" applyNumberFormat="1" applyFont="1" applyFill="1" applyBorder="1" applyAlignment="1">
      <alignment horizontal="center" vertical="center" wrapText="1"/>
    </xf>
    <xf numFmtId="4" fontId="24" fillId="14" borderId="33" xfId="15" applyNumberFormat="1" applyFont="1" applyFill="1" applyBorder="1" applyAlignment="1">
      <alignment horizontal="center" vertical="center" wrapText="1"/>
    </xf>
    <xf numFmtId="4" fontId="24" fillId="14" borderId="32" xfId="15" applyNumberFormat="1" applyFont="1" applyFill="1" applyBorder="1" applyAlignment="1">
      <alignment horizontal="center" vertical="center" wrapText="1"/>
    </xf>
    <xf numFmtId="4" fontId="0" fillId="14" borderId="78" xfId="0" applyNumberFormat="1" applyFill="1" applyBorder="1" applyAlignment="1">
      <alignment horizontal="center" vertical="center"/>
    </xf>
    <xf numFmtId="4" fontId="0" fillId="14" borderId="59" xfId="0" applyNumberFormat="1" applyFill="1" applyBorder="1" applyAlignment="1">
      <alignment horizontal="center" vertical="center"/>
    </xf>
    <xf numFmtId="4" fontId="0" fillId="14" borderId="60" xfId="0" applyNumberFormat="1" applyFill="1" applyBorder="1" applyAlignment="1">
      <alignment horizontal="center" vertical="center"/>
    </xf>
    <xf numFmtId="4" fontId="0" fillId="14" borderId="0" xfId="0" applyNumberFormat="1" applyFill="1" applyBorder="1" applyAlignment="1">
      <alignment horizontal="center" vertical="center"/>
    </xf>
    <xf numFmtId="4" fontId="0" fillId="14" borderId="18" xfId="0" applyNumberFormat="1" applyFill="1" applyBorder="1" applyAlignment="1">
      <alignment horizontal="center" vertical="center"/>
    </xf>
    <xf numFmtId="4" fontId="0" fillId="14" borderId="50" xfId="0" applyNumberFormat="1" applyFill="1" applyBorder="1" applyAlignment="1">
      <alignment horizontal="center" vertical="center"/>
    </xf>
    <xf numFmtId="4" fontId="0" fillId="14" borderId="36" xfId="0" applyNumberFormat="1" applyFill="1" applyBorder="1" applyAlignment="1">
      <alignment horizontal="center" vertical="center"/>
    </xf>
    <xf numFmtId="4" fontId="0" fillId="14" borderId="37" xfId="0" applyNumberFormat="1" applyFill="1" applyBorder="1" applyAlignment="1">
      <alignment horizontal="center" vertical="center"/>
    </xf>
    <xf numFmtId="49" fontId="0" fillId="14" borderId="43" xfId="0" applyNumberFormat="1" applyFill="1" applyBorder="1" applyAlignment="1">
      <alignment horizontal="center" vertical="center"/>
    </xf>
    <xf numFmtId="4" fontId="20" fillId="14" borderId="47" xfId="0" applyNumberFormat="1" applyFont="1" applyFill="1" applyBorder="1" applyAlignment="1">
      <alignment horizontal="center" vertical="center"/>
    </xf>
    <xf numFmtId="4" fontId="22" fillId="0" borderId="20" xfId="0" applyNumberFormat="1" applyFont="1" applyBorder="1" applyAlignment="1">
      <alignment horizontal="center" vertical="center"/>
    </xf>
    <xf numFmtId="4" fontId="0" fillId="14" borderId="48" xfId="0" applyNumberFormat="1" applyFill="1" applyBorder="1" applyAlignment="1">
      <alignment horizontal="center" vertical="center"/>
    </xf>
    <xf numFmtId="4" fontId="0" fillId="14" borderId="49" xfId="0" applyNumberFormat="1" applyFill="1" applyBorder="1" applyAlignment="1">
      <alignment horizontal="center" vertical="center"/>
    </xf>
    <xf numFmtId="4" fontId="0" fillId="14" borderId="61" xfId="0" applyNumberFormat="1" applyFill="1" applyBorder="1" applyAlignment="1">
      <alignment horizontal="center" vertical="center"/>
    </xf>
    <xf numFmtId="4" fontId="24" fillId="14" borderId="33" xfId="0" applyNumberFormat="1" applyFont="1" applyFill="1" applyBorder="1" applyAlignment="1">
      <alignment horizontal="center" vertical="center" wrapText="1"/>
    </xf>
    <xf numFmtId="4" fontId="24" fillId="0" borderId="33" xfId="0" applyNumberFormat="1" applyFont="1" applyBorder="1" applyAlignment="1">
      <alignment horizontal="center" vertical="center" wrapText="1"/>
    </xf>
    <xf numFmtId="4" fontId="24" fillId="0" borderId="32" xfId="0" applyNumberFormat="1" applyFont="1" applyBorder="1" applyAlignment="1">
      <alignment horizontal="center" vertical="center" wrapText="1"/>
    </xf>
    <xf numFmtId="4" fontId="0" fillId="0" borderId="43" xfId="0" applyNumberFormat="1" applyBorder="1" applyAlignment="1">
      <alignment horizontal="center" vertical="center"/>
    </xf>
    <xf numFmtId="4" fontId="0" fillId="0" borderId="78" xfId="0" applyNumberFormat="1" applyFont="1" applyBorder="1" applyAlignment="1">
      <alignment horizontal="center" vertical="center" wrapText="1"/>
    </xf>
    <xf numFmtId="4" fontId="0" fillId="0" borderId="59" xfId="0" applyNumberFormat="1" applyBorder="1" applyAlignment="1">
      <alignment horizontal="center" vertical="center" wrapText="1"/>
    </xf>
    <xf numFmtId="4" fontId="0" fillId="0" borderId="60" xfId="0" applyNumberFormat="1" applyBorder="1" applyAlignment="1">
      <alignment horizontal="center" vertical="center" wrapText="1"/>
    </xf>
    <xf numFmtId="4" fontId="0" fillId="0" borderId="43" xfId="0" applyNumberFormat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 wrapText="1"/>
    </xf>
    <xf numFmtId="4" fontId="0" fillId="0" borderId="18" xfId="0" applyNumberFormat="1" applyBorder="1" applyAlignment="1">
      <alignment horizontal="center" vertical="center" wrapText="1"/>
    </xf>
    <xf numFmtId="4" fontId="0" fillId="0" borderId="48" xfId="0" applyNumberFormat="1" applyBorder="1" applyAlignment="1">
      <alignment horizontal="center" vertical="center" wrapText="1"/>
    </xf>
    <xf numFmtId="4" fontId="0" fillId="0" borderId="49" xfId="0" applyNumberFormat="1" applyBorder="1" applyAlignment="1">
      <alignment horizontal="center" vertical="center" wrapText="1"/>
    </xf>
    <xf numFmtId="4" fontId="0" fillId="0" borderId="61" xfId="0" applyNumberFormat="1" applyBorder="1" applyAlignment="1">
      <alignment horizontal="center" vertical="center" wrapText="1"/>
    </xf>
    <xf numFmtId="4" fontId="0" fillId="0" borderId="20" xfId="0" applyNumberFormat="1" applyBorder="1" applyAlignment="1">
      <alignment horizontal="center" vertical="center"/>
    </xf>
    <xf numFmtId="4" fontId="0" fillId="14" borderId="46" xfId="0" applyNumberFormat="1" applyFill="1" applyBorder="1" applyAlignment="1">
      <alignment horizontal="center" vertical="center"/>
    </xf>
    <xf numFmtId="4" fontId="18" fillId="14" borderId="46" xfId="15" applyNumberFormat="1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14" borderId="76" xfId="0" applyFill="1" applyBorder="1" applyAlignment="1">
      <alignment horizontal="center" vertical="center"/>
    </xf>
    <xf numFmtId="0" fontId="0" fillId="14" borderId="41" xfId="0" applyFill="1" applyBorder="1" applyAlignment="1">
      <alignment horizontal="center" vertical="center"/>
    </xf>
    <xf numFmtId="0" fontId="0" fillId="14" borderId="52" xfId="0" applyFill="1" applyBorder="1" applyAlignment="1">
      <alignment horizontal="center" vertical="center"/>
    </xf>
    <xf numFmtId="3" fontId="18" fillId="14" borderId="44" xfId="15" applyNumberFormat="1" applyFont="1" applyFill="1" applyBorder="1" applyAlignment="1">
      <alignment horizontal="center" vertical="center" wrapText="1"/>
    </xf>
    <xf numFmtId="3" fontId="18" fillId="14" borderId="45" xfId="15" applyNumberFormat="1" applyFont="1" applyFill="1" applyBorder="1" applyAlignment="1">
      <alignment horizontal="center" vertical="center" wrapText="1"/>
    </xf>
    <xf numFmtId="3" fontId="18" fillId="14" borderId="53" xfId="15" applyNumberFormat="1" applyFont="1" applyFill="1" applyBorder="1" applyAlignment="1">
      <alignment horizontal="center" vertical="center" wrapText="1"/>
    </xf>
    <xf numFmtId="3" fontId="18" fillId="14" borderId="43" xfId="15" applyNumberFormat="1" applyFont="1" applyFill="1" applyBorder="1" applyAlignment="1">
      <alignment horizontal="center" vertical="center" wrapText="1"/>
    </xf>
    <xf numFmtId="3" fontId="18" fillId="14" borderId="0" xfId="15" applyNumberFormat="1" applyFont="1" applyFill="1" applyBorder="1" applyAlignment="1">
      <alignment horizontal="center" vertical="center" wrapText="1"/>
    </xf>
    <xf numFmtId="3" fontId="18" fillId="14" borderId="18" xfId="15" applyNumberFormat="1" applyFont="1" applyFill="1" applyBorder="1" applyAlignment="1">
      <alignment horizontal="center" vertical="center" wrapText="1"/>
    </xf>
    <xf numFmtId="3" fontId="18" fillId="14" borderId="50" xfId="15" applyNumberFormat="1" applyFont="1" applyFill="1" applyBorder="1" applyAlignment="1">
      <alignment horizontal="center" vertical="center" wrapText="1"/>
    </xf>
    <xf numFmtId="3" fontId="18" fillId="14" borderId="36" xfId="15" applyNumberFormat="1" applyFont="1" applyFill="1" applyBorder="1" applyAlignment="1">
      <alignment horizontal="center" vertical="center" wrapText="1"/>
    </xf>
    <xf numFmtId="3" fontId="18" fillId="14" borderId="37" xfId="15" applyNumberFormat="1" applyFont="1" applyFill="1" applyBorder="1" applyAlignment="1">
      <alignment horizontal="center" vertical="center" wrapText="1"/>
    </xf>
    <xf numFmtId="3" fontId="19" fillId="14" borderId="47" xfId="15" applyNumberFormat="1" applyFont="1" applyFill="1" applyBorder="1" applyAlignment="1">
      <alignment horizontal="center" vertical="center"/>
    </xf>
    <xf numFmtId="3" fontId="19" fillId="14" borderId="20" xfId="15" applyNumberFormat="1" applyFont="1" applyFill="1" applyBorder="1" applyAlignment="1">
      <alignment horizontal="center" vertical="center"/>
    </xf>
    <xf numFmtId="0" fontId="18" fillId="14" borderId="48" xfId="0" applyFont="1" applyFill="1" applyBorder="1" applyAlignment="1">
      <alignment horizontal="center" vertical="center"/>
    </xf>
    <xf numFmtId="0" fontId="18" fillId="14" borderId="49" xfId="0" applyFont="1" applyFill="1" applyBorder="1" applyAlignment="1">
      <alignment horizontal="center" vertical="center"/>
    </xf>
    <xf numFmtId="0" fontId="18" fillId="14" borderId="61" xfId="0" applyFont="1" applyFill="1" applyBorder="1" applyAlignment="1">
      <alignment horizontal="center" vertical="center"/>
    </xf>
    <xf numFmtId="16" fontId="0" fillId="14" borderId="77" xfId="0" applyNumberFormat="1" applyFill="1" applyBorder="1" applyAlignment="1" applyProtection="1">
      <alignment horizontal="center" vertical="center"/>
      <protection locked="0"/>
    </xf>
    <xf numFmtId="0" fontId="0" fillId="14" borderId="10" xfId="0" applyNumberFormat="1" applyFill="1" applyBorder="1" applyAlignment="1" applyProtection="1">
      <alignment horizontal="center" vertical="center"/>
      <protection locked="0"/>
    </xf>
    <xf numFmtId="0" fontId="0" fillId="14" borderId="79" xfId="0" applyNumberFormat="1" applyFill="1" applyBorder="1" applyAlignment="1" applyProtection="1">
      <alignment horizontal="center" vertical="center"/>
      <protection locked="0"/>
    </xf>
    <xf numFmtId="4" fontId="22" fillId="0" borderId="47" xfId="0" applyNumberFormat="1" applyFont="1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4" fontId="0" fillId="0" borderId="78" xfId="0" applyNumberFormat="1" applyBorder="1" applyAlignment="1">
      <alignment horizontal="center" vertical="center"/>
    </xf>
    <xf numFmtId="4" fontId="0" fillId="0" borderId="59" xfId="0" applyNumberFormat="1" applyBorder="1" applyAlignment="1">
      <alignment vertical="center"/>
    </xf>
    <xf numFmtId="4" fontId="0" fillId="0" borderId="60" xfId="0" applyNumberFormat="1" applyBorder="1" applyAlignment="1">
      <alignment vertical="center"/>
    </xf>
    <xf numFmtId="4" fontId="0" fillId="0" borderId="43" xfId="0" applyNumberFormat="1" applyBorder="1" applyAlignment="1">
      <alignment vertical="center"/>
    </xf>
    <xf numFmtId="4" fontId="0" fillId="0" borderId="0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3" fontId="20" fillId="0" borderId="43" xfId="0" applyNumberFormat="1" applyFont="1" applyBorder="1" applyAlignment="1">
      <alignment horizontal="center" vertical="center"/>
    </xf>
    <xf numFmtId="3" fontId="20" fillId="0" borderId="50" xfId="0" applyNumberFormat="1" applyFont="1" applyBorder="1" applyAlignment="1">
      <alignment horizontal="center" vertical="center"/>
    </xf>
    <xf numFmtId="4" fontId="0" fillId="0" borderId="46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8" fillId="14" borderId="59" xfId="0" applyNumberFormat="1" applyFont="1" applyFill="1" applyBorder="1" applyAlignment="1">
      <alignment horizontal="center" vertical="center" wrapText="1"/>
    </xf>
    <xf numFmtId="4" fontId="0" fillId="14" borderId="59" xfId="0" applyNumberFormat="1" applyFont="1" applyFill="1" applyBorder="1" applyAlignment="1">
      <alignment vertical="center" wrapText="1"/>
    </xf>
    <xf numFmtId="4" fontId="0" fillId="14" borderId="60" xfId="0" applyNumberFormat="1" applyFont="1" applyFill="1" applyBorder="1" applyAlignment="1">
      <alignment vertical="center" wrapText="1"/>
    </xf>
    <xf numFmtId="4" fontId="0" fillId="14" borderId="0" xfId="0" applyNumberFormat="1" applyFont="1" applyFill="1" applyBorder="1" applyAlignment="1">
      <alignment horizontal="center" vertical="center" wrapText="1"/>
    </xf>
    <xf numFmtId="4" fontId="0" fillId="14" borderId="0" xfId="0" applyNumberFormat="1" applyFont="1" applyFill="1" applyBorder="1" applyAlignment="1">
      <alignment vertical="center" wrapText="1"/>
    </xf>
    <xf numFmtId="4" fontId="0" fillId="14" borderId="18" xfId="0" applyNumberFormat="1" applyFont="1" applyFill="1" applyBorder="1" applyAlignment="1">
      <alignment vertical="center" wrapText="1"/>
    </xf>
    <xf numFmtId="4" fontId="0" fillId="14" borderId="36" xfId="0" applyNumberFormat="1" applyFont="1" applyFill="1" applyBorder="1" applyAlignment="1">
      <alignment horizontal="center" vertical="center" wrapText="1"/>
    </xf>
    <xf numFmtId="4" fontId="0" fillId="14" borderId="36" xfId="0" applyNumberFormat="1" applyFont="1" applyFill="1" applyBorder="1" applyAlignment="1">
      <alignment vertical="center" wrapText="1"/>
    </xf>
    <xf numFmtId="4" fontId="0" fillId="14" borderId="37" xfId="0" applyNumberFormat="1" applyFont="1" applyFill="1" applyBorder="1" applyAlignment="1">
      <alignment vertical="center" wrapText="1"/>
    </xf>
    <xf numFmtId="0" fontId="19" fillId="15" borderId="56" xfId="15" applyFont="1" applyFill="1" applyBorder="1" applyAlignment="1">
      <alignment horizontal="center"/>
    </xf>
    <xf numFmtId="0" fontId="19" fillId="15" borderId="57" xfId="15" applyFont="1" applyFill="1" applyBorder="1" applyAlignment="1">
      <alignment horizontal="center"/>
    </xf>
    <xf numFmtId="4" fontId="18" fillId="15" borderId="21" xfId="15" applyNumberFormat="1" applyFont="1" applyFill="1" applyBorder="1" applyAlignment="1">
      <alignment horizontal="center" vertical="center"/>
    </xf>
    <xf numFmtId="4" fontId="18" fillId="15" borderId="58" xfId="15" applyNumberFormat="1" applyFont="1" applyFill="1" applyBorder="1" applyAlignment="1">
      <alignment horizontal="center" vertical="center"/>
    </xf>
    <xf numFmtId="0" fontId="21" fillId="2" borderId="62" xfId="15" applyFont="1" applyFill="1" applyBorder="1" applyAlignment="1">
      <alignment horizontal="center" vertical="center"/>
    </xf>
    <xf numFmtId="0" fontId="21" fillId="2" borderId="63" xfId="15" applyFont="1" applyFill="1" applyBorder="1" applyAlignment="1">
      <alignment horizontal="center" vertical="center"/>
    </xf>
    <xf numFmtId="0" fontId="21" fillId="2" borderId="64" xfId="15" applyFont="1" applyFill="1" applyBorder="1" applyAlignment="1">
      <alignment horizontal="center" vertical="center" wrapText="1"/>
    </xf>
    <xf numFmtId="0" fontId="21" fillId="2" borderId="65" xfId="15" applyFont="1" applyFill="1" applyBorder="1" applyAlignment="1">
      <alignment horizontal="center" vertical="center" wrapText="1"/>
    </xf>
    <xf numFmtId="3" fontId="18" fillId="15" borderId="57" xfId="15" applyNumberFormat="1" applyFont="1" applyFill="1" applyBorder="1" applyAlignment="1">
      <alignment horizontal="center" vertical="center"/>
    </xf>
    <xf numFmtId="3" fontId="18" fillId="15" borderId="58" xfId="15" applyNumberFormat="1" applyFont="1" applyFill="1" applyBorder="1" applyAlignment="1">
      <alignment horizontal="center" vertical="center"/>
    </xf>
    <xf numFmtId="0" fontId="21" fillId="2" borderId="14" xfId="15" applyFont="1" applyFill="1" applyBorder="1" applyAlignment="1">
      <alignment horizontal="center" vertical="center" wrapText="1"/>
    </xf>
    <xf numFmtId="3" fontId="18" fillId="0" borderId="59" xfId="15" applyNumberFormat="1" applyFont="1" applyFill="1" applyBorder="1" applyAlignment="1">
      <alignment horizontal="center" vertical="center" wrapText="1"/>
    </xf>
    <xf numFmtId="3" fontId="18" fillId="0" borderId="60" xfId="15" applyNumberFormat="1" applyFont="1" applyFill="1" applyBorder="1" applyAlignment="1">
      <alignment horizontal="center" vertical="center" wrapText="1"/>
    </xf>
    <xf numFmtId="3" fontId="18" fillId="0" borderId="0" xfId="15" applyNumberFormat="1" applyFont="1" applyFill="1" applyBorder="1" applyAlignment="1">
      <alignment horizontal="center" vertical="center" wrapText="1"/>
    </xf>
    <xf numFmtId="3" fontId="18" fillId="0" borderId="18" xfId="15" applyNumberFormat="1" applyFont="1" applyFill="1" applyBorder="1" applyAlignment="1">
      <alignment horizontal="center" vertical="center" wrapText="1"/>
    </xf>
    <xf numFmtId="3" fontId="18" fillId="0" borderId="49" xfId="15" applyNumberFormat="1" applyFont="1" applyFill="1" applyBorder="1" applyAlignment="1">
      <alignment horizontal="center" vertical="center" wrapText="1"/>
    </xf>
    <xf numFmtId="3" fontId="18" fillId="0" borderId="61" xfId="15" applyNumberFormat="1" applyFont="1" applyFill="1" applyBorder="1" applyAlignment="1">
      <alignment horizontal="center" vertical="center" wrapText="1"/>
    </xf>
    <xf numFmtId="2" fontId="0" fillId="14" borderId="87" xfId="0" applyNumberForma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4" fontId="0" fillId="0" borderId="0" xfId="0" applyNumberFormat="1" applyBorder="1" applyAlignment="1">
      <alignment vertical="center" wrapText="1"/>
    </xf>
    <xf numFmtId="4" fontId="0" fillId="0" borderId="46" xfId="0" applyNumberFormat="1" applyBorder="1" applyAlignment="1">
      <alignment vertical="center" wrapText="1"/>
    </xf>
    <xf numFmtId="4" fontId="0" fillId="0" borderId="43" xfId="0" applyNumberFormat="1" applyBorder="1" applyAlignment="1">
      <alignment vertical="center" wrapText="1"/>
    </xf>
    <xf numFmtId="4" fontId="0" fillId="0" borderId="50" xfId="0" applyNumberFormat="1" applyBorder="1" applyAlignment="1">
      <alignment vertical="center" wrapText="1"/>
    </xf>
    <xf numFmtId="4" fontId="0" fillId="0" borderId="36" xfId="0" applyNumberFormat="1" applyBorder="1" applyAlignment="1">
      <alignment vertical="center" wrapText="1"/>
    </xf>
    <xf numFmtId="4" fontId="0" fillId="0" borderId="51" xfId="0" applyNumberFormat="1" applyBorder="1" applyAlignment="1">
      <alignment vertical="center" wrapText="1"/>
    </xf>
    <xf numFmtId="0" fontId="19" fillId="0" borderId="0" xfId="15" applyFont="1" applyAlignment="1">
      <alignment horizontal="right"/>
    </xf>
    <xf numFmtId="0" fontId="18" fillId="0" borderId="0" xfId="15" applyFont="1" applyAlignment="1">
      <alignment horizontal="right"/>
    </xf>
    <xf numFmtId="0" fontId="21" fillId="2" borderId="66" xfId="15" applyFont="1" applyFill="1" applyBorder="1" applyAlignment="1">
      <alignment horizontal="center" vertical="center"/>
    </xf>
    <xf numFmtId="0" fontId="21" fillId="2" borderId="67" xfId="15" applyFont="1" applyFill="1" applyBorder="1" applyAlignment="1">
      <alignment horizontal="center" vertical="center"/>
    </xf>
    <xf numFmtId="0" fontId="19" fillId="0" borderId="0" xfId="15" applyFont="1" applyBorder="1" applyAlignment="1">
      <alignment horizontal="center"/>
    </xf>
    <xf numFmtId="0" fontId="21" fillId="2" borderId="68" xfId="15" applyFont="1" applyFill="1" applyBorder="1" applyAlignment="1">
      <alignment horizontal="center" vertical="center"/>
    </xf>
    <xf numFmtId="0" fontId="21" fillId="2" borderId="62" xfId="15" applyFont="1" applyFill="1" applyBorder="1" applyAlignment="1">
      <alignment horizontal="center" vertical="center" wrapText="1"/>
    </xf>
    <xf numFmtId="0" fontId="21" fillId="2" borderId="63" xfId="15" applyFont="1" applyFill="1" applyBorder="1" applyAlignment="1">
      <alignment horizontal="center" vertical="center" wrapText="1"/>
    </xf>
    <xf numFmtId="0" fontId="21" fillId="2" borderId="69" xfId="15" applyFont="1" applyFill="1" applyBorder="1" applyAlignment="1">
      <alignment horizontal="center" vertical="center"/>
    </xf>
    <xf numFmtId="0" fontId="18" fillId="2" borderId="70" xfId="15" applyFont="1" applyFill="1" applyBorder="1" applyAlignment="1">
      <alignment horizontal="center" vertical="center"/>
    </xf>
    <xf numFmtId="0" fontId="18" fillId="2" borderId="71" xfId="15" applyFont="1" applyFill="1" applyBorder="1" applyAlignment="1">
      <alignment horizontal="center" vertical="center"/>
    </xf>
    <xf numFmtId="0" fontId="18" fillId="2" borderId="72" xfId="15" applyFont="1" applyFill="1" applyBorder="1" applyAlignment="1">
      <alignment horizontal="center" vertical="center"/>
    </xf>
    <xf numFmtId="0" fontId="18" fillId="2" borderId="73" xfId="15" applyFont="1" applyFill="1" applyBorder="1" applyAlignment="1">
      <alignment horizontal="center" vertical="center"/>
    </xf>
    <xf numFmtId="0" fontId="21" fillId="2" borderId="74" xfId="15" applyFont="1" applyFill="1" applyBorder="1" applyAlignment="1">
      <alignment horizontal="center" vertical="center" wrapText="1"/>
    </xf>
    <xf numFmtId="0" fontId="21" fillId="2" borderId="75" xfId="15" applyFont="1" applyFill="1" applyBorder="1" applyAlignment="1">
      <alignment horizontal="center" vertical="center" wrapText="1"/>
    </xf>
    <xf numFmtId="49" fontId="0" fillId="14" borderId="77" xfId="0" applyNumberFormat="1" applyFill="1" applyBorder="1" applyAlignment="1">
      <alignment horizontal="center" vertical="center"/>
    </xf>
    <xf numFmtId="49" fontId="0" fillId="14" borderId="10" xfId="0" applyNumberFormat="1" applyFill="1" applyBorder="1" applyAlignment="1">
      <alignment horizontal="center" vertical="center"/>
    </xf>
    <xf numFmtId="49" fontId="0" fillId="14" borderId="85" xfId="0" applyNumberFormat="1" applyFill="1" applyBorder="1" applyAlignment="1">
      <alignment horizontal="center" vertical="center"/>
    </xf>
    <xf numFmtId="4" fontId="18" fillId="14" borderId="78" xfId="0" applyNumberFormat="1" applyFont="1" applyFill="1" applyBorder="1" applyAlignment="1">
      <alignment horizontal="center" vertical="center" wrapText="1"/>
    </xf>
    <xf numFmtId="4" fontId="18" fillId="14" borderId="60" xfId="0" applyNumberFormat="1" applyFont="1" applyFill="1" applyBorder="1" applyAlignment="1">
      <alignment horizontal="center" vertical="center" wrapText="1"/>
    </xf>
    <xf numFmtId="4" fontId="18" fillId="14" borderId="43" xfId="0" applyNumberFormat="1" applyFont="1" applyFill="1" applyBorder="1" applyAlignment="1">
      <alignment horizontal="center" vertical="center" wrapText="1"/>
    </xf>
    <xf numFmtId="4" fontId="18" fillId="14" borderId="0" xfId="0" applyNumberFormat="1" applyFont="1" applyFill="1" applyBorder="1" applyAlignment="1">
      <alignment horizontal="center" vertical="center" wrapText="1"/>
    </xf>
    <xf numFmtId="4" fontId="18" fillId="14" borderId="18" xfId="0" applyNumberFormat="1" applyFont="1" applyFill="1" applyBorder="1" applyAlignment="1">
      <alignment horizontal="center" vertical="center" wrapText="1"/>
    </xf>
    <xf numFmtId="4" fontId="18" fillId="14" borderId="50" xfId="0" applyNumberFormat="1" applyFont="1" applyFill="1" applyBorder="1" applyAlignment="1">
      <alignment horizontal="center" vertical="center" wrapText="1"/>
    </xf>
    <xf numFmtId="4" fontId="18" fillId="14" borderId="36" xfId="0" applyNumberFormat="1" applyFont="1" applyFill="1" applyBorder="1" applyAlignment="1">
      <alignment horizontal="center" vertical="center" wrapText="1"/>
    </xf>
    <xf numFmtId="4" fontId="18" fillId="14" borderId="37" xfId="0" applyNumberFormat="1" applyFont="1" applyFill="1" applyBorder="1" applyAlignment="1">
      <alignment horizontal="center" vertical="center" wrapText="1"/>
    </xf>
    <xf numFmtId="4" fontId="19" fillId="15" borderId="54" xfId="15" applyNumberFormat="1" applyFont="1" applyFill="1" applyBorder="1" applyAlignment="1">
      <alignment horizontal="center" vertical="center"/>
    </xf>
    <xf numFmtId="4" fontId="19" fillId="15" borderId="55" xfId="15" applyNumberFormat="1" applyFont="1" applyFill="1" applyBorder="1" applyAlignment="1">
      <alignment horizontal="center" vertical="center"/>
    </xf>
    <xf numFmtId="3" fontId="20" fillId="14" borderId="22" xfId="0" applyNumberFormat="1" applyFont="1" applyFill="1" applyBorder="1" applyAlignment="1">
      <alignment horizontal="center" vertical="center"/>
    </xf>
  </cellXfs>
  <cellStyles count="2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_zal_Szczecin" xfId="15" xr:uid="{00000000-0005-0000-0000-00000F000000}"/>
    <cellStyle name="Obliczenia" xfId="16" builtinId="22" customBuiltin="1"/>
    <cellStyle name="Suma" xfId="17" builtinId="25" customBuiltin="1"/>
    <cellStyle name="Tekst objaśnienia" xfId="18" builtinId="53" customBuiltin="1"/>
    <cellStyle name="Tekst ostrzeżenia" xfId="19" builtinId="11" customBuiltin="1"/>
    <cellStyle name="Tytuł" xfId="20" builtinId="15" customBuiltin="1"/>
    <cellStyle name="Uwaga" xfId="21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117"/>
  <sheetViews>
    <sheetView tabSelected="1" view="pageBreakPreview" zoomScaleNormal="100" zoomScaleSheetLayoutView="100" workbookViewId="0">
      <selection activeCell="S13" sqref="S13"/>
    </sheetView>
  </sheetViews>
  <sheetFormatPr defaultColWidth="10.28515625" defaultRowHeight="11.25"/>
  <cols>
    <col min="1" max="1" width="6.140625" style="1" customWidth="1"/>
    <col min="2" max="2" width="19.7109375" style="1" customWidth="1"/>
    <col min="3" max="3" width="5" style="1" customWidth="1"/>
    <col min="4" max="4" width="7.28515625" style="1" customWidth="1"/>
    <col min="5" max="5" width="13.140625" style="1" customWidth="1"/>
    <col min="6" max="6" width="12" style="1" customWidth="1"/>
    <col min="7" max="7" width="13.5703125" style="1" customWidth="1"/>
    <col min="8" max="8" width="13" style="1" customWidth="1"/>
    <col min="9" max="9" width="11.42578125" style="1" customWidth="1"/>
    <col min="10" max="10" width="6.5703125" style="1" customWidth="1"/>
    <col min="11" max="11" width="7" style="1" customWidth="1"/>
    <col min="12" max="12" width="11.5703125" style="1" customWidth="1"/>
    <col min="13" max="13" width="13" style="1" customWidth="1"/>
    <col min="14" max="14" width="10.42578125" style="1" customWidth="1"/>
    <col min="15" max="15" width="7.7109375" style="1" customWidth="1"/>
    <col min="16" max="16" width="8.85546875" style="1" customWidth="1"/>
    <col min="17" max="17" width="14.140625" style="1" customWidth="1"/>
    <col min="18" max="16384" width="10.28515625" style="1"/>
  </cols>
  <sheetData>
    <row r="2" spans="1:17" ht="15">
      <c r="A2" s="221" t="s">
        <v>70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</row>
    <row r="3" spans="1:17" ht="15">
      <c r="A3" s="222" t="s">
        <v>71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</row>
    <row r="4" spans="1:17" ht="1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5" spans="1:17" ht="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4.25" customHeight="1">
      <c r="A6" s="225" t="s">
        <v>0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</row>
    <row r="7" spans="1:17" ht="14.25" customHeight="1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</row>
    <row r="8" spans="1:17" ht="14.25" customHeight="1" thickBo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2.75" customHeight="1" thickBot="1">
      <c r="A9" s="230" t="s">
        <v>1</v>
      </c>
      <c r="B9" s="232" t="s">
        <v>2</v>
      </c>
      <c r="C9" s="234" t="s">
        <v>3</v>
      </c>
      <c r="D9" s="201" t="s">
        <v>4</v>
      </c>
      <c r="E9" s="201" t="s">
        <v>5</v>
      </c>
      <c r="F9" s="229" t="s">
        <v>6</v>
      </c>
      <c r="G9" s="229"/>
      <c r="H9" s="223" t="s">
        <v>7</v>
      </c>
      <c r="I9" s="223"/>
      <c r="J9" s="223"/>
      <c r="K9" s="223"/>
      <c r="L9" s="223"/>
      <c r="M9" s="223"/>
      <c r="N9" s="223"/>
      <c r="O9" s="223"/>
      <c r="P9" s="223"/>
      <c r="Q9" s="224"/>
    </row>
    <row r="10" spans="1:17" ht="12.75" customHeight="1" thickBot="1">
      <c r="A10" s="231"/>
      <c r="B10" s="233"/>
      <c r="C10" s="235"/>
      <c r="D10" s="202"/>
      <c r="E10" s="202"/>
      <c r="F10" s="205" t="s">
        <v>8</v>
      </c>
      <c r="G10" s="205" t="s">
        <v>9</v>
      </c>
      <c r="H10" s="199" t="s">
        <v>42</v>
      </c>
      <c r="I10" s="199"/>
      <c r="J10" s="199"/>
      <c r="K10" s="199"/>
      <c r="L10" s="199"/>
      <c r="M10" s="199"/>
      <c r="N10" s="199"/>
      <c r="O10" s="199"/>
      <c r="P10" s="199"/>
      <c r="Q10" s="200"/>
    </row>
    <row r="11" spans="1:17" ht="7.5" customHeight="1" thickBot="1">
      <c r="A11" s="231"/>
      <c r="B11" s="233"/>
      <c r="C11" s="235"/>
      <c r="D11" s="202"/>
      <c r="E11" s="202"/>
      <c r="F11" s="202"/>
      <c r="G11" s="202"/>
      <c r="H11" s="205" t="s">
        <v>10</v>
      </c>
      <c r="I11" s="199" t="s">
        <v>11</v>
      </c>
      <c r="J11" s="199"/>
      <c r="K11" s="199"/>
      <c r="L11" s="199"/>
      <c r="M11" s="199"/>
      <c r="N11" s="199"/>
      <c r="O11" s="199"/>
      <c r="P11" s="199"/>
      <c r="Q11" s="200"/>
    </row>
    <row r="12" spans="1:17" ht="14.25" customHeight="1" thickBot="1">
      <c r="A12" s="231"/>
      <c r="B12" s="233"/>
      <c r="C12" s="235"/>
      <c r="D12" s="202"/>
      <c r="E12" s="202"/>
      <c r="F12" s="202"/>
      <c r="G12" s="202"/>
      <c r="H12" s="202"/>
      <c r="I12" s="226" t="s">
        <v>12</v>
      </c>
      <c r="J12" s="226"/>
      <c r="K12" s="226"/>
      <c r="L12" s="226"/>
      <c r="M12" s="199" t="s">
        <v>9</v>
      </c>
      <c r="N12" s="199"/>
      <c r="O12" s="199"/>
      <c r="P12" s="199"/>
      <c r="Q12" s="200"/>
    </row>
    <row r="13" spans="1:17" ht="11.25" customHeight="1" thickBot="1">
      <c r="A13" s="231"/>
      <c r="B13" s="233"/>
      <c r="C13" s="235"/>
      <c r="D13" s="202"/>
      <c r="E13" s="202"/>
      <c r="F13" s="202"/>
      <c r="G13" s="202"/>
      <c r="H13" s="202"/>
      <c r="I13" s="205" t="s">
        <v>13</v>
      </c>
      <c r="J13" s="226" t="s">
        <v>14</v>
      </c>
      <c r="K13" s="226"/>
      <c r="L13" s="226"/>
      <c r="M13" s="205" t="s">
        <v>15</v>
      </c>
      <c r="N13" s="227" t="s">
        <v>14</v>
      </c>
      <c r="O13" s="227"/>
      <c r="P13" s="227"/>
      <c r="Q13" s="228"/>
    </row>
    <row r="14" spans="1:17" ht="54.75" customHeight="1" thickBot="1">
      <c r="A14" s="231"/>
      <c r="B14" s="233"/>
      <c r="C14" s="235"/>
      <c r="D14" s="202"/>
      <c r="E14" s="202"/>
      <c r="F14" s="202"/>
      <c r="G14" s="202"/>
      <c r="H14" s="202"/>
      <c r="I14" s="202"/>
      <c r="J14" s="15" t="s">
        <v>16</v>
      </c>
      <c r="K14" s="15" t="s">
        <v>17</v>
      </c>
      <c r="L14" s="15" t="s">
        <v>18</v>
      </c>
      <c r="M14" s="205"/>
      <c r="N14" s="15" t="s">
        <v>19</v>
      </c>
      <c r="O14" s="15" t="s">
        <v>16</v>
      </c>
      <c r="P14" s="15" t="s">
        <v>17</v>
      </c>
      <c r="Q14" s="16" t="s">
        <v>20</v>
      </c>
    </row>
    <row r="15" spans="1:17" ht="12" customHeight="1" thickBot="1">
      <c r="A15" s="5">
        <v>1</v>
      </c>
      <c r="B15" s="31">
        <v>2</v>
      </c>
      <c r="C15" s="29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  <c r="M15" s="6">
        <v>13</v>
      </c>
      <c r="N15" s="6">
        <v>14</v>
      </c>
      <c r="O15" s="6">
        <v>15</v>
      </c>
      <c r="P15" s="6">
        <v>16</v>
      </c>
      <c r="Q15" s="17">
        <v>17</v>
      </c>
    </row>
    <row r="16" spans="1:17" ht="33" customHeight="1" thickBot="1">
      <c r="A16" s="37">
        <v>1</v>
      </c>
      <c r="B16" s="38" t="s">
        <v>21</v>
      </c>
      <c r="C16" s="203" t="s">
        <v>22</v>
      </c>
      <c r="D16" s="204"/>
      <c r="E16" s="39">
        <f>SUM(E27)</f>
        <v>0</v>
      </c>
      <c r="F16" s="39">
        <f>SUM(F27)</f>
        <v>0</v>
      </c>
      <c r="G16" s="39">
        <f>SUM(G27)</f>
        <v>0</v>
      </c>
      <c r="H16" s="39">
        <f>SUM(H27)</f>
        <v>0</v>
      </c>
      <c r="I16" s="39">
        <f>SUM(I27)</f>
        <v>0</v>
      </c>
      <c r="J16" s="39">
        <f t="shared" ref="J16:Q16" si="0">SUM(J27)</f>
        <v>0</v>
      </c>
      <c r="K16" s="39">
        <f t="shared" si="0"/>
        <v>0</v>
      </c>
      <c r="L16" s="39">
        <f t="shared" si="0"/>
        <v>0</v>
      </c>
      <c r="M16" s="39">
        <f t="shared" si="0"/>
        <v>0</v>
      </c>
      <c r="N16" s="39">
        <f t="shared" si="0"/>
        <v>0</v>
      </c>
      <c r="O16" s="39">
        <f t="shared" si="0"/>
        <v>0</v>
      </c>
      <c r="P16" s="39">
        <f t="shared" si="0"/>
        <v>0</v>
      </c>
      <c r="Q16" s="39">
        <f t="shared" si="0"/>
        <v>0</v>
      </c>
    </row>
    <row r="17" spans="1:17" ht="17.25" hidden="1" customHeight="1">
      <c r="A17" s="9"/>
      <c r="B17" s="32" t="s">
        <v>23</v>
      </c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7"/>
    </row>
    <row r="18" spans="1:17" ht="15" hidden="1" customHeight="1">
      <c r="A18" s="9"/>
      <c r="B18" s="33" t="s">
        <v>24</v>
      </c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9"/>
    </row>
    <row r="19" spans="1:17" ht="15" hidden="1" customHeight="1">
      <c r="A19" s="9"/>
      <c r="B19" s="33" t="s">
        <v>25</v>
      </c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9"/>
    </row>
    <row r="20" spans="1:17" ht="14.25" hidden="1" customHeight="1" thickBot="1">
      <c r="A20" s="5" t="s">
        <v>32</v>
      </c>
      <c r="B20" s="34" t="s">
        <v>34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1"/>
    </row>
    <row r="21" spans="1:17" ht="18" hidden="1" customHeight="1" thickBot="1">
      <c r="A21" s="9"/>
      <c r="B21" s="35" t="s">
        <v>27</v>
      </c>
      <c r="C21" s="30"/>
      <c r="D21" s="12"/>
      <c r="E21" s="13"/>
      <c r="F21" s="13"/>
      <c r="G21" s="13"/>
      <c r="H21" s="13"/>
      <c r="I21" s="13"/>
      <c r="J21" s="13"/>
      <c r="K21" s="13"/>
      <c r="L21" s="14"/>
      <c r="M21" s="13"/>
      <c r="N21" s="13"/>
      <c r="O21" s="13"/>
      <c r="P21" s="13"/>
      <c r="Q21" s="18"/>
    </row>
    <row r="22" spans="1:17" ht="64.5" hidden="1" customHeight="1" thickBot="1">
      <c r="A22" s="9"/>
      <c r="B22" s="36" t="s">
        <v>35</v>
      </c>
      <c r="C22" s="45"/>
      <c r="D22" s="46"/>
      <c r="E22" s="47"/>
      <c r="F22" s="47"/>
      <c r="G22" s="47"/>
      <c r="H22" s="10"/>
      <c r="I22" s="10"/>
      <c r="J22" s="10"/>
      <c r="K22" s="10"/>
      <c r="L22" s="11"/>
      <c r="M22" s="10"/>
      <c r="N22" s="10"/>
      <c r="O22" s="10"/>
      <c r="P22" s="10"/>
      <c r="Q22" s="19"/>
    </row>
    <row r="23" spans="1:17" s="2" customFormat="1" ht="21" hidden="1" customHeight="1">
      <c r="A23" s="151" t="s">
        <v>48</v>
      </c>
      <c r="B23" s="41" t="s">
        <v>23</v>
      </c>
      <c r="C23" s="154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6"/>
    </row>
    <row r="24" spans="1:17" s="2" customFormat="1" ht="16.5" hidden="1" customHeight="1">
      <c r="A24" s="152"/>
      <c r="B24" s="26" t="s">
        <v>24</v>
      </c>
      <c r="C24" s="157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9"/>
    </row>
    <row r="25" spans="1:17" s="2" customFormat="1" ht="17.25" hidden="1" customHeight="1">
      <c r="A25" s="152"/>
      <c r="B25" s="26" t="s">
        <v>25</v>
      </c>
      <c r="C25" s="157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9"/>
    </row>
    <row r="26" spans="1:17" s="2" customFormat="1" ht="15" hidden="1" customHeight="1" thickBot="1">
      <c r="A26" s="152"/>
      <c r="B26" s="27" t="s">
        <v>26</v>
      </c>
      <c r="C26" s="160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2"/>
    </row>
    <row r="27" spans="1:17" s="2" customFormat="1" ht="15" hidden="1" customHeight="1" thickBot="1">
      <c r="A27" s="152"/>
      <c r="B27" s="21" t="s">
        <v>27</v>
      </c>
      <c r="C27" s="163"/>
      <c r="D27" s="164"/>
      <c r="E27" s="20">
        <f>SUM(E28:E28)</f>
        <v>0</v>
      </c>
      <c r="F27" s="20">
        <f>SUM(F28:F28)</f>
        <v>0</v>
      </c>
      <c r="G27" s="20">
        <f>SUM(G28:G28)</f>
        <v>0</v>
      </c>
      <c r="H27" s="24">
        <f>SUM(I27+M27)</f>
        <v>0</v>
      </c>
      <c r="I27" s="24">
        <f>SUM(J27+L27)</f>
        <v>0</v>
      </c>
      <c r="J27" s="24"/>
      <c r="K27" s="24"/>
      <c r="L27" s="24"/>
      <c r="M27" s="24">
        <f>SUM(N27:Q27)</f>
        <v>0</v>
      </c>
      <c r="N27" s="24"/>
      <c r="O27" s="24"/>
      <c r="P27" s="24"/>
      <c r="Q27" s="25"/>
    </row>
    <row r="28" spans="1:17" s="2" customFormat="1" ht="0.75" customHeight="1">
      <c r="A28" s="153"/>
      <c r="B28" s="28" t="s">
        <v>39</v>
      </c>
      <c r="C28" s="51"/>
      <c r="D28" s="48"/>
      <c r="E28" s="40"/>
      <c r="F28" s="40"/>
      <c r="G28" s="40"/>
      <c r="H28" s="165"/>
      <c r="I28" s="166"/>
      <c r="J28" s="166"/>
      <c r="K28" s="166"/>
      <c r="L28" s="166"/>
      <c r="M28" s="166"/>
      <c r="N28" s="166"/>
      <c r="O28" s="166"/>
      <c r="P28" s="166"/>
      <c r="Q28" s="167"/>
    </row>
    <row r="29" spans="1:17" s="2" customFormat="1" ht="51" customHeight="1" thickBot="1">
      <c r="A29" s="49">
        <v>2</v>
      </c>
      <c r="B29" s="50" t="s">
        <v>28</v>
      </c>
      <c r="C29" s="247" t="s">
        <v>22</v>
      </c>
      <c r="D29" s="248"/>
      <c r="E29" s="58">
        <f>SUM(E34+E109+E41+E65+E57+E49+E73+E102+E96+E80+E90)</f>
        <v>4437703.08</v>
      </c>
      <c r="F29" s="58">
        <f t="shared" ref="F29:Q29" si="1">SUM(F34+F109+F41+F65+F57+F49+F73+F102+F96+F80+F90)</f>
        <v>594812.4</v>
      </c>
      <c r="G29" s="58">
        <f t="shared" si="1"/>
        <v>3842888.68</v>
      </c>
      <c r="H29" s="58">
        <f t="shared" si="1"/>
        <v>1922365.08</v>
      </c>
      <c r="I29" s="58">
        <f t="shared" si="1"/>
        <v>225544.4</v>
      </c>
      <c r="J29" s="58">
        <f t="shared" si="1"/>
        <v>0</v>
      </c>
      <c r="K29" s="58">
        <f t="shared" si="1"/>
        <v>0</v>
      </c>
      <c r="L29" s="58">
        <f t="shared" si="1"/>
        <v>225544.4</v>
      </c>
      <c r="M29" s="58">
        <f t="shared" si="1"/>
        <v>1696820.68</v>
      </c>
      <c r="N29" s="58">
        <f t="shared" si="1"/>
        <v>0</v>
      </c>
      <c r="O29" s="58">
        <f t="shared" si="1"/>
        <v>0</v>
      </c>
      <c r="P29" s="58">
        <f t="shared" si="1"/>
        <v>0</v>
      </c>
      <c r="Q29" s="58">
        <f t="shared" si="1"/>
        <v>1696820.68</v>
      </c>
    </row>
    <row r="30" spans="1:17" s="2" customFormat="1" ht="9.75" customHeight="1">
      <c r="A30" s="212" t="s">
        <v>49</v>
      </c>
      <c r="B30" s="52" t="s">
        <v>23</v>
      </c>
      <c r="C30" s="186" t="s">
        <v>53</v>
      </c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8"/>
    </row>
    <row r="31" spans="1:17" s="2" customFormat="1" ht="14.25" customHeight="1">
      <c r="A31" s="173"/>
      <c r="B31" s="26" t="s">
        <v>24</v>
      </c>
      <c r="C31" s="189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1"/>
    </row>
    <row r="32" spans="1:17" s="2" customFormat="1" ht="17.25" customHeight="1">
      <c r="A32" s="173"/>
      <c r="B32" s="26" t="s">
        <v>25</v>
      </c>
      <c r="C32" s="189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1"/>
    </row>
    <row r="33" spans="1:17" s="2" customFormat="1" ht="25.5" customHeight="1" thickBot="1">
      <c r="A33" s="173"/>
      <c r="B33" s="27" t="s">
        <v>26</v>
      </c>
      <c r="C33" s="192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4"/>
    </row>
    <row r="34" spans="1:17" s="2" customFormat="1" ht="13.5" customHeight="1" thickBot="1">
      <c r="A34" s="174"/>
      <c r="B34" s="44" t="s">
        <v>27</v>
      </c>
      <c r="C34" s="108"/>
      <c r="D34" s="142"/>
      <c r="E34" s="56">
        <f>SUM(E35:E36)</f>
        <v>1037288</v>
      </c>
      <c r="F34" s="56">
        <f>SUM(F35:F36)</f>
        <v>155593</v>
      </c>
      <c r="G34" s="56">
        <f>SUM(G35:G36)</f>
        <v>881695</v>
      </c>
      <c r="H34" s="57">
        <f>SUM(I34+M34)</f>
        <v>522000</v>
      </c>
      <c r="I34" s="57">
        <f>SUM(J34:L34)</f>
        <v>77504</v>
      </c>
      <c r="J34" s="57"/>
      <c r="K34" s="57"/>
      <c r="L34" s="57">
        <v>77504</v>
      </c>
      <c r="M34" s="57">
        <f>SUM(N34:Q34)</f>
        <v>444496</v>
      </c>
      <c r="N34" s="57"/>
      <c r="O34" s="57"/>
      <c r="P34" s="57"/>
      <c r="Q34" s="62">
        <v>444496</v>
      </c>
    </row>
    <row r="35" spans="1:17" s="2" customFormat="1" ht="20.25" customHeight="1">
      <c r="A35" s="173"/>
      <c r="B35" s="43" t="s">
        <v>54</v>
      </c>
      <c r="C35" s="86">
        <v>75</v>
      </c>
      <c r="D35" s="88" t="s">
        <v>38</v>
      </c>
      <c r="E35" s="55">
        <v>522000</v>
      </c>
      <c r="F35" s="55">
        <v>77504</v>
      </c>
      <c r="G35" s="55">
        <v>444496</v>
      </c>
      <c r="H35" s="90"/>
      <c r="I35" s="91"/>
      <c r="J35" s="91"/>
      <c r="K35" s="91"/>
      <c r="L35" s="91"/>
      <c r="M35" s="91"/>
      <c r="N35" s="91"/>
      <c r="O35" s="91"/>
      <c r="P35" s="91"/>
      <c r="Q35" s="92"/>
    </row>
    <row r="36" spans="1:17" s="2" customFormat="1" ht="39.75" customHeight="1" thickBot="1">
      <c r="A36" s="175"/>
      <c r="B36" s="77" t="s">
        <v>55</v>
      </c>
      <c r="C36" s="87"/>
      <c r="D36" s="89"/>
      <c r="E36" s="78">
        <v>515288</v>
      </c>
      <c r="F36" s="78">
        <v>78089</v>
      </c>
      <c r="G36" s="78">
        <v>437199</v>
      </c>
      <c r="H36" s="93"/>
      <c r="I36" s="94"/>
      <c r="J36" s="94"/>
      <c r="K36" s="94"/>
      <c r="L36" s="94"/>
      <c r="M36" s="94"/>
      <c r="N36" s="94"/>
      <c r="O36" s="94"/>
      <c r="P36" s="94"/>
      <c r="Q36" s="95"/>
    </row>
    <row r="37" spans="1:17" s="2" customFormat="1" ht="15" customHeight="1">
      <c r="A37" s="172" t="s">
        <v>40</v>
      </c>
      <c r="B37" s="52" t="s">
        <v>23</v>
      </c>
      <c r="C37" s="176" t="s">
        <v>45</v>
      </c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8"/>
    </row>
    <row r="38" spans="1:17" s="2" customFormat="1" ht="15" customHeight="1">
      <c r="A38" s="173"/>
      <c r="B38" s="26" t="s">
        <v>24</v>
      </c>
      <c r="C38" s="179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1"/>
    </row>
    <row r="39" spans="1:17" s="2" customFormat="1" ht="15" customHeight="1">
      <c r="A39" s="173"/>
      <c r="B39" s="26" t="s">
        <v>25</v>
      </c>
      <c r="C39" s="179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1"/>
    </row>
    <row r="40" spans="1:17" s="2" customFormat="1" ht="15" customHeight="1" thickBot="1">
      <c r="A40" s="173"/>
      <c r="B40" s="27" t="s">
        <v>26</v>
      </c>
      <c r="C40" s="179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1"/>
    </row>
    <row r="41" spans="1:17" s="2" customFormat="1" ht="15" customHeight="1" thickBot="1">
      <c r="A41" s="174"/>
      <c r="B41" s="44" t="s">
        <v>27</v>
      </c>
      <c r="C41" s="171"/>
      <c r="D41" s="125"/>
      <c r="E41" s="56">
        <f>SUM(E42:E44)</f>
        <v>163967</v>
      </c>
      <c r="F41" s="56">
        <f>SUM(F42:F43)</f>
        <v>2289</v>
      </c>
      <c r="G41" s="56">
        <f>SUM(G42:G44)</f>
        <v>161676</v>
      </c>
      <c r="H41" s="59">
        <f>SUM(I41+M41)</f>
        <v>74520</v>
      </c>
      <c r="I41" s="59">
        <f>SUM(J41:L41)</f>
        <v>2</v>
      </c>
      <c r="J41" s="59"/>
      <c r="K41" s="59"/>
      <c r="L41" s="59">
        <v>2</v>
      </c>
      <c r="M41" s="59">
        <f>SUM(N41:Q41)</f>
        <v>74518</v>
      </c>
      <c r="N41" s="59"/>
      <c r="O41" s="59"/>
      <c r="P41" s="59"/>
      <c r="Q41" s="60">
        <v>74518</v>
      </c>
    </row>
    <row r="42" spans="1:17" s="2" customFormat="1" ht="19.5" customHeight="1">
      <c r="A42" s="173"/>
      <c r="B42" s="43" t="s">
        <v>43</v>
      </c>
      <c r="C42" s="182">
        <v>75</v>
      </c>
      <c r="D42" s="129" t="s">
        <v>33</v>
      </c>
      <c r="E42" s="55">
        <f>SUM(F42:G42)</f>
        <v>8413</v>
      </c>
      <c r="F42" s="55">
        <v>11</v>
      </c>
      <c r="G42" s="55">
        <v>8402</v>
      </c>
      <c r="H42" s="132"/>
      <c r="I42" s="91"/>
      <c r="J42" s="91"/>
      <c r="K42" s="91"/>
      <c r="L42" s="91"/>
      <c r="M42" s="91"/>
      <c r="N42" s="91"/>
      <c r="O42" s="91"/>
      <c r="P42" s="91"/>
      <c r="Q42" s="92"/>
    </row>
    <row r="43" spans="1:17" s="2" customFormat="1" ht="18.75" customHeight="1">
      <c r="A43" s="173"/>
      <c r="B43" s="42" t="s">
        <v>39</v>
      </c>
      <c r="C43" s="182"/>
      <c r="D43" s="130"/>
      <c r="E43" s="54">
        <f>SUM(F43:G43)</f>
        <v>81034</v>
      </c>
      <c r="F43" s="54">
        <v>2278</v>
      </c>
      <c r="G43" s="54">
        <v>78756</v>
      </c>
      <c r="H43" s="132"/>
      <c r="I43" s="91"/>
      <c r="J43" s="91"/>
      <c r="K43" s="91"/>
      <c r="L43" s="91"/>
      <c r="M43" s="91"/>
      <c r="N43" s="91"/>
      <c r="O43" s="91"/>
      <c r="P43" s="91"/>
      <c r="Q43" s="92"/>
    </row>
    <row r="44" spans="1:17" s="2" customFormat="1" ht="15" customHeight="1" thickBot="1">
      <c r="A44" s="175"/>
      <c r="B44" s="77" t="s">
        <v>42</v>
      </c>
      <c r="C44" s="183"/>
      <c r="D44" s="131"/>
      <c r="E44" s="78">
        <f>SUM(F44:G44)</f>
        <v>74520</v>
      </c>
      <c r="F44" s="78">
        <v>2</v>
      </c>
      <c r="G44" s="78">
        <v>74518</v>
      </c>
      <c r="H44" s="93"/>
      <c r="I44" s="94"/>
      <c r="J44" s="94"/>
      <c r="K44" s="94"/>
      <c r="L44" s="94"/>
      <c r="M44" s="94"/>
      <c r="N44" s="94"/>
      <c r="O44" s="94"/>
      <c r="P44" s="94"/>
      <c r="Q44" s="95"/>
    </row>
    <row r="45" spans="1:17" ht="15">
      <c r="A45" s="172" t="s">
        <v>41</v>
      </c>
      <c r="B45" s="52" t="s">
        <v>23</v>
      </c>
      <c r="C45" s="176" t="s">
        <v>44</v>
      </c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8"/>
    </row>
    <row r="46" spans="1:17" ht="15">
      <c r="A46" s="173"/>
      <c r="B46" s="26" t="s">
        <v>24</v>
      </c>
      <c r="C46" s="179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1"/>
    </row>
    <row r="47" spans="1:17" ht="15">
      <c r="A47" s="173"/>
      <c r="B47" s="26" t="s">
        <v>25</v>
      </c>
      <c r="C47" s="179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1"/>
    </row>
    <row r="48" spans="1:17" ht="15.75" thickBot="1">
      <c r="A48" s="173"/>
      <c r="B48" s="27" t="s">
        <v>26</v>
      </c>
      <c r="C48" s="179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1"/>
    </row>
    <row r="49" spans="1:17" ht="13.9" customHeight="1" thickBot="1">
      <c r="A49" s="174"/>
      <c r="B49" s="44" t="s">
        <v>27</v>
      </c>
      <c r="C49" s="171"/>
      <c r="D49" s="125"/>
      <c r="E49" s="56">
        <f>SUM(E50:E52)</f>
        <v>338664</v>
      </c>
      <c r="F49" s="56">
        <f>SUM(F50:F52)</f>
        <v>18641</v>
      </c>
      <c r="G49" s="56">
        <f>SUM(G50:G52)</f>
        <v>320023</v>
      </c>
      <c r="H49" s="59">
        <f>SUM(I49+M49)</f>
        <v>223115</v>
      </c>
      <c r="I49" s="59">
        <f>SUM(J49:L49)</f>
        <v>12239</v>
      </c>
      <c r="J49" s="59"/>
      <c r="K49" s="59"/>
      <c r="L49" s="59">
        <v>12239</v>
      </c>
      <c r="M49" s="59">
        <f>SUM(N49:Q49)</f>
        <v>210876</v>
      </c>
      <c r="N49" s="59"/>
      <c r="O49" s="59"/>
      <c r="P49" s="59"/>
      <c r="Q49" s="60">
        <v>210876</v>
      </c>
    </row>
    <row r="50" spans="1:17" ht="23.45" customHeight="1">
      <c r="A50" s="173"/>
      <c r="B50" s="43" t="s">
        <v>43</v>
      </c>
      <c r="C50" s="182">
        <v>75</v>
      </c>
      <c r="D50" s="129" t="s">
        <v>38</v>
      </c>
      <c r="E50" s="55">
        <v>347</v>
      </c>
      <c r="F50" s="55"/>
      <c r="G50" s="55">
        <v>347</v>
      </c>
      <c r="H50" s="132"/>
      <c r="I50" s="91"/>
      <c r="J50" s="91"/>
      <c r="K50" s="91"/>
      <c r="L50" s="91"/>
      <c r="M50" s="91"/>
      <c r="N50" s="91"/>
      <c r="O50" s="91"/>
      <c r="P50" s="91"/>
      <c r="Q50" s="92"/>
    </row>
    <row r="51" spans="1:17" ht="15">
      <c r="A51" s="173"/>
      <c r="B51" s="42" t="s">
        <v>39</v>
      </c>
      <c r="C51" s="182"/>
      <c r="D51" s="130"/>
      <c r="E51" s="54">
        <f>SUM(F51:G51)</f>
        <v>115202</v>
      </c>
      <c r="F51" s="54">
        <v>6402</v>
      </c>
      <c r="G51" s="54">
        <v>108800</v>
      </c>
      <c r="H51" s="132"/>
      <c r="I51" s="91"/>
      <c r="J51" s="91"/>
      <c r="K51" s="91"/>
      <c r="L51" s="91"/>
      <c r="M51" s="91"/>
      <c r="N51" s="91"/>
      <c r="O51" s="91"/>
      <c r="P51" s="91"/>
      <c r="Q51" s="92"/>
    </row>
    <row r="52" spans="1:17" ht="15.75" thickBot="1">
      <c r="A52" s="175"/>
      <c r="B52" s="77" t="s">
        <v>42</v>
      </c>
      <c r="C52" s="183"/>
      <c r="D52" s="131"/>
      <c r="E52" s="78">
        <f>SUM(F52:G52)</f>
        <v>223115</v>
      </c>
      <c r="F52" s="78">
        <v>12239</v>
      </c>
      <c r="G52" s="78">
        <v>210876</v>
      </c>
      <c r="H52" s="93"/>
      <c r="I52" s="94"/>
      <c r="J52" s="94"/>
      <c r="K52" s="94"/>
      <c r="L52" s="94"/>
      <c r="M52" s="94"/>
      <c r="N52" s="94"/>
      <c r="O52" s="94"/>
      <c r="P52" s="94"/>
      <c r="Q52" s="95"/>
    </row>
    <row r="53" spans="1:17" ht="15">
      <c r="A53" s="172" t="s">
        <v>36</v>
      </c>
      <c r="B53" s="52" t="s">
        <v>23</v>
      </c>
      <c r="C53" s="176" t="s">
        <v>46</v>
      </c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8"/>
    </row>
    <row r="54" spans="1:17" ht="15">
      <c r="A54" s="173"/>
      <c r="B54" s="26" t="s">
        <v>24</v>
      </c>
      <c r="C54" s="179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1"/>
    </row>
    <row r="55" spans="1:17" ht="15">
      <c r="A55" s="173"/>
      <c r="B55" s="26" t="s">
        <v>25</v>
      </c>
      <c r="C55" s="179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1"/>
    </row>
    <row r="56" spans="1:17" ht="15.75" thickBot="1">
      <c r="A56" s="173"/>
      <c r="B56" s="27" t="s">
        <v>26</v>
      </c>
      <c r="C56" s="179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1"/>
    </row>
    <row r="57" spans="1:17" ht="15" thickBot="1">
      <c r="A57" s="174"/>
      <c r="B57" s="44" t="s">
        <v>27</v>
      </c>
      <c r="C57" s="171"/>
      <c r="D57" s="125"/>
      <c r="E57" s="56">
        <f>SUM(F57:G57)</f>
        <v>151300</v>
      </c>
      <c r="F57" s="56">
        <f>SUM(F58:F60)</f>
        <v>2081</v>
      </c>
      <c r="G57" s="56">
        <f>SUM(G58:G60)</f>
        <v>149219</v>
      </c>
      <c r="H57" s="59">
        <f>SUM(I57+M57)</f>
        <v>129744</v>
      </c>
      <c r="I57" s="59">
        <f>SUM(J57:L57)</f>
        <v>1911</v>
      </c>
      <c r="J57" s="59"/>
      <c r="K57" s="59"/>
      <c r="L57" s="59">
        <v>1911</v>
      </c>
      <c r="M57" s="59">
        <f>SUM(N57:Q57)</f>
        <v>127833</v>
      </c>
      <c r="N57" s="59"/>
      <c r="O57" s="59"/>
      <c r="P57" s="59"/>
      <c r="Q57" s="60">
        <v>127833</v>
      </c>
    </row>
    <row r="58" spans="1:17" ht="25.9" customHeight="1">
      <c r="A58" s="173"/>
      <c r="B58" s="43" t="s">
        <v>43</v>
      </c>
      <c r="C58" s="182">
        <v>75</v>
      </c>
      <c r="D58" s="129" t="s">
        <v>33</v>
      </c>
      <c r="E58" s="55">
        <v>6436</v>
      </c>
      <c r="F58" s="55">
        <v>80</v>
      </c>
      <c r="G58" s="55">
        <v>6356</v>
      </c>
      <c r="H58" s="132"/>
      <c r="I58" s="91"/>
      <c r="J58" s="91"/>
      <c r="K58" s="91"/>
      <c r="L58" s="91"/>
      <c r="M58" s="91"/>
      <c r="N58" s="91"/>
      <c r="O58" s="91"/>
      <c r="P58" s="91"/>
      <c r="Q58" s="92"/>
    </row>
    <row r="59" spans="1:17" ht="15" customHeight="1">
      <c r="A59" s="173"/>
      <c r="B59" s="42" t="s">
        <v>39</v>
      </c>
      <c r="C59" s="182"/>
      <c r="D59" s="130"/>
      <c r="E59" s="54">
        <f>SUM(F59:G59)</f>
        <v>15120</v>
      </c>
      <c r="F59" s="54">
        <v>90</v>
      </c>
      <c r="G59" s="54">
        <v>15030</v>
      </c>
      <c r="H59" s="132"/>
      <c r="I59" s="91"/>
      <c r="J59" s="91"/>
      <c r="K59" s="91"/>
      <c r="L59" s="91"/>
      <c r="M59" s="91"/>
      <c r="N59" s="91"/>
      <c r="O59" s="91"/>
      <c r="P59" s="91"/>
      <c r="Q59" s="92"/>
    </row>
    <row r="60" spans="1:17" ht="15.75" thickBot="1">
      <c r="A60" s="175"/>
      <c r="B60" s="77" t="s">
        <v>42</v>
      </c>
      <c r="C60" s="183"/>
      <c r="D60" s="131"/>
      <c r="E60" s="78">
        <v>129744</v>
      </c>
      <c r="F60" s="78">
        <v>1911</v>
      </c>
      <c r="G60" s="78">
        <v>127833</v>
      </c>
      <c r="H60" s="93"/>
      <c r="I60" s="94"/>
      <c r="J60" s="94"/>
      <c r="K60" s="94"/>
      <c r="L60" s="94"/>
      <c r="M60" s="94"/>
      <c r="N60" s="94"/>
      <c r="O60" s="94"/>
      <c r="P60" s="94"/>
      <c r="Q60" s="95"/>
    </row>
    <row r="61" spans="1:17" ht="15">
      <c r="A61" s="213" t="s">
        <v>37</v>
      </c>
      <c r="B61" s="65" t="s">
        <v>23</v>
      </c>
      <c r="C61" s="136" t="s">
        <v>47</v>
      </c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6"/>
    </row>
    <row r="62" spans="1:17" ht="15">
      <c r="A62" s="213"/>
      <c r="B62" s="26" t="s">
        <v>24</v>
      </c>
      <c r="C62" s="217"/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6"/>
    </row>
    <row r="63" spans="1:17" ht="15">
      <c r="A63" s="213"/>
      <c r="B63" s="26" t="s">
        <v>25</v>
      </c>
      <c r="C63" s="217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6"/>
    </row>
    <row r="64" spans="1:17" ht="15" customHeight="1" thickBot="1">
      <c r="A64" s="213"/>
      <c r="B64" s="27" t="s">
        <v>26</v>
      </c>
      <c r="C64" s="218"/>
      <c r="D64" s="219"/>
      <c r="E64" s="219"/>
      <c r="F64" s="219"/>
      <c r="G64" s="219"/>
      <c r="H64" s="219"/>
      <c r="I64" s="219"/>
      <c r="J64" s="219"/>
      <c r="K64" s="219"/>
      <c r="L64" s="219"/>
      <c r="M64" s="219"/>
      <c r="N64" s="219"/>
      <c r="O64" s="219"/>
      <c r="P64" s="219"/>
      <c r="Q64" s="220"/>
    </row>
    <row r="65" spans="1:17" ht="15" thickBot="1">
      <c r="A65" s="214"/>
      <c r="B65" s="44" t="s">
        <v>27</v>
      </c>
      <c r="C65" s="171"/>
      <c r="D65" s="125"/>
      <c r="E65" s="56">
        <f>SUM(E66:E68)</f>
        <v>138753</v>
      </c>
      <c r="F65" s="56">
        <f>SUM(F66:F68)</f>
        <v>967</v>
      </c>
      <c r="G65" s="56">
        <f>SUM(G66:G68)</f>
        <v>137786</v>
      </c>
      <c r="H65" s="59">
        <f>SUM(I65+M65)</f>
        <v>99623</v>
      </c>
      <c r="I65" s="59">
        <f>SUM(J65:L65)</f>
        <v>1</v>
      </c>
      <c r="J65" s="59"/>
      <c r="K65" s="59"/>
      <c r="L65" s="59">
        <v>1</v>
      </c>
      <c r="M65" s="59">
        <f>SUM(N65:Q65)</f>
        <v>99622</v>
      </c>
      <c r="N65" s="59"/>
      <c r="O65" s="59"/>
      <c r="P65" s="59"/>
      <c r="Q65" s="60">
        <v>99622</v>
      </c>
    </row>
    <row r="66" spans="1:17" ht="21.6" customHeight="1">
      <c r="A66" s="213"/>
      <c r="B66" s="43" t="s">
        <v>43</v>
      </c>
      <c r="C66" s="182">
        <v>75</v>
      </c>
      <c r="D66" s="129" t="s">
        <v>33</v>
      </c>
      <c r="E66" s="55">
        <v>39130</v>
      </c>
      <c r="F66" s="55">
        <v>966</v>
      </c>
      <c r="G66" s="55">
        <v>38164</v>
      </c>
      <c r="H66" s="132"/>
      <c r="I66" s="91"/>
      <c r="J66" s="91"/>
      <c r="K66" s="91"/>
      <c r="L66" s="91"/>
      <c r="M66" s="91"/>
      <c r="N66" s="91"/>
      <c r="O66" s="91"/>
      <c r="P66" s="91"/>
      <c r="Q66" s="184"/>
    </row>
    <row r="67" spans="1:17" ht="15" customHeight="1">
      <c r="A67" s="213"/>
      <c r="B67" s="42" t="s">
        <v>39</v>
      </c>
      <c r="C67" s="182"/>
      <c r="D67" s="130"/>
      <c r="E67" s="54">
        <v>0</v>
      </c>
      <c r="F67" s="54">
        <v>0</v>
      </c>
      <c r="G67" s="54">
        <v>0</v>
      </c>
      <c r="H67" s="132"/>
      <c r="I67" s="185"/>
      <c r="J67" s="185"/>
      <c r="K67" s="185"/>
      <c r="L67" s="185"/>
      <c r="M67" s="185"/>
      <c r="N67" s="185"/>
      <c r="O67" s="185"/>
      <c r="P67" s="185"/>
      <c r="Q67" s="184"/>
    </row>
    <row r="68" spans="1:17" ht="13.9" customHeight="1" thickBot="1">
      <c r="A68" s="213"/>
      <c r="B68" s="42" t="s">
        <v>42</v>
      </c>
      <c r="C68" s="182"/>
      <c r="D68" s="130"/>
      <c r="E68" s="61">
        <f>SUM(F68:G68)</f>
        <v>99623</v>
      </c>
      <c r="F68" s="61">
        <v>1</v>
      </c>
      <c r="G68" s="61">
        <v>99622</v>
      </c>
      <c r="H68" s="132"/>
      <c r="I68" s="91"/>
      <c r="J68" s="91"/>
      <c r="K68" s="91"/>
      <c r="L68" s="91"/>
      <c r="M68" s="91"/>
      <c r="N68" s="91"/>
      <c r="O68" s="91"/>
      <c r="P68" s="91"/>
      <c r="Q68" s="184"/>
    </row>
    <row r="69" spans="1:17" ht="15" customHeight="1">
      <c r="A69" s="168" t="s">
        <v>37</v>
      </c>
      <c r="B69" s="52" t="s">
        <v>23</v>
      </c>
      <c r="C69" s="99" t="s">
        <v>50</v>
      </c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1"/>
    </row>
    <row r="70" spans="1:17" ht="15">
      <c r="A70" s="169"/>
      <c r="B70" s="26" t="s">
        <v>24</v>
      </c>
      <c r="C70" s="102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4"/>
    </row>
    <row r="71" spans="1:17" ht="15">
      <c r="A71" s="169"/>
      <c r="B71" s="26" t="s">
        <v>25</v>
      </c>
      <c r="C71" s="102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4"/>
    </row>
    <row r="72" spans="1:17" ht="13.9" customHeight="1" thickBot="1">
      <c r="A72" s="169"/>
      <c r="B72" s="27" t="s">
        <v>26</v>
      </c>
      <c r="C72" s="105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7"/>
    </row>
    <row r="73" spans="1:17" ht="23.25" customHeight="1" thickBot="1">
      <c r="A73" s="169"/>
      <c r="B73" s="44" t="s">
        <v>27</v>
      </c>
      <c r="C73" s="108"/>
      <c r="D73" s="109"/>
      <c r="E73" s="56">
        <f>SUM(E74:E75)</f>
        <v>470204</v>
      </c>
      <c r="F73" s="56">
        <f>SUM(F74:F75)</f>
        <v>70531</v>
      </c>
      <c r="G73" s="56">
        <f>SUM(G74:G75)</f>
        <v>399673</v>
      </c>
      <c r="H73" s="57">
        <f>SUM(I73+M73)</f>
        <v>148085</v>
      </c>
      <c r="I73" s="57">
        <f>SUM(J73:L73)</f>
        <v>17909</v>
      </c>
      <c r="J73" s="57"/>
      <c r="K73" s="57"/>
      <c r="L73" s="57">
        <v>17909</v>
      </c>
      <c r="M73" s="57">
        <f>SUM(N73:Q73)</f>
        <v>130176</v>
      </c>
      <c r="N73" s="57"/>
      <c r="O73" s="57"/>
      <c r="P73" s="57"/>
      <c r="Q73" s="62">
        <v>130176</v>
      </c>
    </row>
    <row r="74" spans="1:17" ht="15" customHeight="1">
      <c r="A74" s="169"/>
      <c r="B74" s="22" t="s">
        <v>52</v>
      </c>
      <c r="C74" s="110">
        <v>75</v>
      </c>
      <c r="D74" s="112" t="s">
        <v>33</v>
      </c>
      <c r="E74" s="55">
        <v>322119</v>
      </c>
      <c r="F74" s="55">
        <v>52622</v>
      </c>
      <c r="G74" s="55">
        <v>269497</v>
      </c>
      <c r="H74" s="115"/>
      <c r="I74" s="116"/>
      <c r="J74" s="116"/>
      <c r="K74" s="116"/>
      <c r="L74" s="116"/>
      <c r="M74" s="116"/>
      <c r="N74" s="116"/>
      <c r="O74" s="116"/>
      <c r="P74" s="116"/>
      <c r="Q74" s="117"/>
    </row>
    <row r="75" spans="1:17" ht="18.75" customHeight="1" thickBot="1">
      <c r="A75" s="170"/>
      <c r="B75" s="23" t="s">
        <v>42</v>
      </c>
      <c r="C75" s="249"/>
      <c r="D75" s="88"/>
      <c r="E75" s="54">
        <f>SUM(F75:G75)</f>
        <v>148085</v>
      </c>
      <c r="F75" s="54">
        <v>17909</v>
      </c>
      <c r="G75" s="54">
        <v>130176</v>
      </c>
      <c r="H75" s="126"/>
      <c r="I75" s="127"/>
      <c r="J75" s="127"/>
      <c r="K75" s="127"/>
      <c r="L75" s="127"/>
      <c r="M75" s="127"/>
      <c r="N75" s="127"/>
      <c r="O75" s="127"/>
      <c r="P75" s="127"/>
      <c r="Q75" s="128"/>
    </row>
    <row r="76" spans="1:17" ht="15" customHeight="1">
      <c r="A76" s="96" t="s">
        <v>51</v>
      </c>
      <c r="B76" s="52" t="s">
        <v>23</v>
      </c>
      <c r="C76" s="99" t="s">
        <v>61</v>
      </c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1"/>
    </row>
    <row r="77" spans="1:17" ht="15" customHeight="1">
      <c r="A77" s="97"/>
      <c r="B77" s="26" t="s">
        <v>24</v>
      </c>
      <c r="C77" s="102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4"/>
    </row>
    <row r="78" spans="1:17" ht="15" customHeight="1">
      <c r="A78" s="97"/>
      <c r="B78" s="26" t="s">
        <v>25</v>
      </c>
      <c r="C78" s="102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4"/>
    </row>
    <row r="79" spans="1:17" ht="15" customHeight="1" thickBot="1">
      <c r="A79" s="97"/>
      <c r="B79" s="27" t="s">
        <v>26</v>
      </c>
      <c r="C79" s="105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7"/>
    </row>
    <row r="80" spans="1:17" ht="15" customHeight="1" thickBot="1">
      <c r="A80" s="97"/>
      <c r="B80" s="44" t="s">
        <v>27</v>
      </c>
      <c r="C80" s="108"/>
      <c r="D80" s="109"/>
      <c r="E80" s="56">
        <f>SUM(E81:E83)</f>
        <v>589062</v>
      </c>
      <c r="F80" s="56">
        <f>SUM(F81:F83)</f>
        <v>102159</v>
      </c>
      <c r="G80" s="56">
        <f>SUM(G81:G83)</f>
        <v>486903</v>
      </c>
      <c r="H80" s="57">
        <f>SUM(I80+M80)</f>
        <v>4725</v>
      </c>
      <c r="I80" s="57">
        <f>SUM(J80:L80)</f>
        <v>709</v>
      </c>
      <c r="J80" s="57"/>
      <c r="K80" s="57"/>
      <c r="L80" s="57">
        <v>709</v>
      </c>
      <c r="M80" s="57">
        <f>SUM(N80:Q80)</f>
        <v>4016</v>
      </c>
      <c r="N80" s="57"/>
      <c r="O80" s="57"/>
      <c r="P80" s="57"/>
      <c r="Q80" s="62">
        <v>4016</v>
      </c>
    </row>
    <row r="81" spans="1:17" ht="15" customHeight="1">
      <c r="A81" s="97"/>
      <c r="B81" s="22" t="s">
        <v>62</v>
      </c>
      <c r="C81" s="110">
        <v>75</v>
      </c>
      <c r="D81" s="112" t="s">
        <v>33</v>
      </c>
      <c r="E81" s="76">
        <f>SUM(F81:G81)</f>
        <v>91799</v>
      </c>
      <c r="F81" s="76">
        <v>22601</v>
      </c>
      <c r="G81" s="76">
        <v>69198</v>
      </c>
      <c r="H81" s="115"/>
      <c r="I81" s="116"/>
      <c r="J81" s="116"/>
      <c r="K81" s="116"/>
      <c r="L81" s="116"/>
      <c r="M81" s="116"/>
      <c r="N81" s="116"/>
      <c r="O81" s="116"/>
      <c r="P81" s="116"/>
      <c r="Q81" s="117"/>
    </row>
    <row r="82" spans="1:17" ht="15" customHeight="1">
      <c r="A82" s="97"/>
      <c r="B82" s="22" t="s">
        <v>39</v>
      </c>
      <c r="C82" s="86"/>
      <c r="D82" s="113"/>
      <c r="E82" s="55">
        <f>SUM(F82:G82)</f>
        <v>492538</v>
      </c>
      <c r="F82" s="55">
        <v>78849</v>
      </c>
      <c r="G82" s="55">
        <v>413689</v>
      </c>
      <c r="H82" s="90"/>
      <c r="I82" s="118"/>
      <c r="J82" s="118"/>
      <c r="K82" s="118"/>
      <c r="L82" s="118"/>
      <c r="M82" s="118"/>
      <c r="N82" s="118"/>
      <c r="O82" s="118"/>
      <c r="P82" s="118"/>
      <c r="Q82" s="119"/>
    </row>
    <row r="83" spans="1:17" ht="27" customHeight="1" thickBot="1">
      <c r="A83" s="98"/>
      <c r="B83" s="77" t="s">
        <v>42</v>
      </c>
      <c r="C83" s="111"/>
      <c r="D83" s="114"/>
      <c r="E83" s="78">
        <f>SUM(F83:G83)</f>
        <v>4725</v>
      </c>
      <c r="F83" s="78">
        <v>709</v>
      </c>
      <c r="G83" s="78">
        <v>4016</v>
      </c>
      <c r="H83" s="120"/>
      <c r="I83" s="121"/>
      <c r="J83" s="121"/>
      <c r="K83" s="121"/>
      <c r="L83" s="121"/>
      <c r="M83" s="121"/>
      <c r="N83" s="121"/>
      <c r="O83" s="121"/>
      <c r="P83" s="121"/>
      <c r="Q83" s="122"/>
    </row>
    <row r="84" spans="1:17" ht="15.75" hidden="1" customHeight="1" thickBot="1">
      <c r="A84" s="123" t="s">
        <v>57</v>
      </c>
      <c r="B84" s="65" t="s">
        <v>23</v>
      </c>
      <c r="C84" s="102" t="s">
        <v>63</v>
      </c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44"/>
    </row>
    <row r="85" spans="1:17" ht="24" hidden="1" customHeight="1">
      <c r="A85" s="123"/>
      <c r="B85" s="26" t="s">
        <v>24</v>
      </c>
      <c r="C85" s="102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44"/>
    </row>
    <row r="86" spans="1:17" ht="15" customHeight="1">
      <c r="A86" s="123"/>
      <c r="B86" s="52" t="s">
        <v>23</v>
      </c>
      <c r="C86" s="102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44"/>
    </row>
    <row r="87" spans="1:17" ht="15">
      <c r="A87" s="123"/>
      <c r="B87" s="26" t="s">
        <v>24</v>
      </c>
      <c r="C87" s="102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44"/>
    </row>
    <row r="88" spans="1:17" ht="15">
      <c r="A88" s="123"/>
      <c r="B88" s="26" t="s">
        <v>25</v>
      </c>
      <c r="C88" s="145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7"/>
    </row>
    <row r="89" spans="1:17" ht="15.75" thickBot="1">
      <c r="A89" s="123"/>
      <c r="B89" s="27" t="s">
        <v>26</v>
      </c>
      <c r="C89" s="148"/>
      <c r="D89" s="149"/>
      <c r="E89" s="149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50"/>
    </row>
    <row r="90" spans="1:17" ht="15" thickBot="1">
      <c r="A90" s="123"/>
      <c r="B90" s="66" t="s">
        <v>27</v>
      </c>
      <c r="C90" s="108"/>
      <c r="D90" s="109"/>
      <c r="E90" s="56">
        <f>SUM(E91:E91)</f>
        <v>126150</v>
      </c>
      <c r="F90" s="56">
        <f>SUM(F91:F91)</f>
        <v>19831</v>
      </c>
      <c r="G90" s="56">
        <f>SUM(G91:G91)</f>
        <v>106319</v>
      </c>
      <c r="H90" s="57">
        <f>SUM(I90+M90)</f>
        <v>126150</v>
      </c>
      <c r="I90" s="57">
        <f>SUM(J90:L90)</f>
        <v>19831</v>
      </c>
      <c r="J90" s="57"/>
      <c r="K90" s="57"/>
      <c r="L90" s="57">
        <v>19831</v>
      </c>
      <c r="M90" s="57">
        <f>SUM(N90:Q90)</f>
        <v>106319</v>
      </c>
      <c r="N90" s="57"/>
      <c r="O90" s="57"/>
      <c r="P90" s="57"/>
      <c r="Q90" s="67">
        <v>106319</v>
      </c>
    </row>
    <row r="91" spans="1:17" ht="15.75" thickBot="1">
      <c r="A91" s="123"/>
      <c r="B91" s="42" t="s">
        <v>42</v>
      </c>
      <c r="C91" s="79"/>
      <c r="D91" s="70"/>
      <c r="E91" s="61">
        <f>SUM(F91:G91)</f>
        <v>126150</v>
      </c>
      <c r="F91" s="61">
        <v>19831</v>
      </c>
      <c r="G91" s="61">
        <v>106319</v>
      </c>
      <c r="H91" s="90"/>
      <c r="I91" s="118"/>
      <c r="J91" s="118"/>
      <c r="K91" s="118"/>
      <c r="L91" s="118"/>
      <c r="M91" s="118"/>
      <c r="N91" s="118"/>
      <c r="O91" s="118"/>
      <c r="P91" s="118"/>
      <c r="Q91" s="143"/>
    </row>
    <row r="92" spans="1:17" ht="15" customHeight="1">
      <c r="A92" s="68"/>
      <c r="B92" s="52" t="s">
        <v>23</v>
      </c>
      <c r="C92" s="99" t="s">
        <v>66</v>
      </c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1"/>
    </row>
    <row r="93" spans="1:17" ht="15">
      <c r="A93" s="69"/>
      <c r="B93" s="26" t="s">
        <v>24</v>
      </c>
      <c r="C93" s="102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4"/>
    </row>
    <row r="94" spans="1:17" ht="15">
      <c r="A94" s="80" t="s">
        <v>67</v>
      </c>
      <c r="B94" s="26" t="s">
        <v>25</v>
      </c>
      <c r="C94" s="102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4"/>
    </row>
    <row r="95" spans="1:17" ht="19.5" customHeight="1" thickBot="1">
      <c r="A95" s="69"/>
      <c r="B95" s="27" t="s">
        <v>26</v>
      </c>
      <c r="C95" s="102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4"/>
    </row>
    <row r="96" spans="1:17" ht="15" thickBot="1">
      <c r="A96" s="69"/>
      <c r="B96" s="44" t="s">
        <v>27</v>
      </c>
      <c r="C96" s="124"/>
      <c r="D96" s="125"/>
      <c r="E96" s="56">
        <f>SUM(E97:E97)</f>
        <v>10173.08</v>
      </c>
      <c r="F96" s="56">
        <f>SUM(F97:F97)</f>
        <v>1610.4</v>
      </c>
      <c r="G96" s="56">
        <f>SUM(G97:G97)</f>
        <v>8562.68</v>
      </c>
      <c r="H96" s="57">
        <f>SUM(I96+M96)</f>
        <v>10173.08</v>
      </c>
      <c r="I96" s="57">
        <f>SUM(J96:L96)</f>
        <v>1610.4</v>
      </c>
      <c r="J96" s="57"/>
      <c r="K96" s="57"/>
      <c r="L96" s="57">
        <v>1610.4</v>
      </c>
      <c r="M96" s="57">
        <f>SUM(N96:Q96)</f>
        <v>8562.68</v>
      </c>
      <c r="N96" s="57"/>
      <c r="O96" s="57"/>
      <c r="P96" s="57"/>
      <c r="Q96" s="81">
        <v>8562.68</v>
      </c>
    </row>
    <row r="97" spans="1:17" ht="57" customHeight="1" thickBot="1">
      <c r="A97" s="82"/>
      <c r="B97" s="83" t="s">
        <v>64</v>
      </c>
      <c r="C97" s="74">
        <v>75</v>
      </c>
      <c r="D97" s="75" t="s">
        <v>65</v>
      </c>
      <c r="E97" s="84">
        <f>SUM(F97:G97)</f>
        <v>10173.08</v>
      </c>
      <c r="F97" s="84">
        <v>1610.4</v>
      </c>
      <c r="G97" s="84">
        <v>8562.68</v>
      </c>
      <c r="H97" s="73"/>
      <c r="I97" s="73"/>
      <c r="J97" s="73"/>
      <c r="K97" s="73"/>
      <c r="L97" s="73"/>
      <c r="M97" s="73"/>
      <c r="N97" s="73"/>
      <c r="O97" s="73"/>
      <c r="P97" s="73"/>
      <c r="Q97" s="85"/>
    </row>
    <row r="98" spans="1:17" ht="15">
      <c r="A98" s="68"/>
      <c r="B98" s="52" t="s">
        <v>23</v>
      </c>
      <c r="C98" s="133" t="s">
        <v>58</v>
      </c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5"/>
    </row>
    <row r="99" spans="1:17" ht="15">
      <c r="A99" s="69"/>
      <c r="B99" s="26" t="s">
        <v>24</v>
      </c>
      <c r="C99" s="136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8"/>
    </row>
    <row r="100" spans="1:17" ht="15">
      <c r="A100" s="69"/>
      <c r="B100" s="26" t="s">
        <v>25</v>
      </c>
      <c r="C100" s="136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8"/>
    </row>
    <row r="101" spans="1:17" ht="15.75" thickBot="1">
      <c r="A101" s="69"/>
      <c r="B101" s="53" t="s">
        <v>26</v>
      </c>
      <c r="C101" s="139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1"/>
    </row>
    <row r="102" spans="1:17" ht="15" thickBot="1">
      <c r="A102" s="69"/>
      <c r="B102" s="44" t="s">
        <v>27</v>
      </c>
      <c r="C102" s="108"/>
      <c r="D102" s="142"/>
      <c r="E102" s="56">
        <f>SUM(E103:E104)</f>
        <v>365095</v>
      </c>
      <c r="F102" s="56">
        <f>SUM(F103:F104)</f>
        <v>54764</v>
      </c>
      <c r="G102" s="56">
        <f>SUM(G103:G104)</f>
        <v>310331</v>
      </c>
      <c r="H102" s="57">
        <f>SUM(I102+M102)</f>
        <v>68251</v>
      </c>
      <c r="I102" s="57">
        <f>SUM(J102:L102)</f>
        <v>7142</v>
      </c>
      <c r="J102" s="57"/>
      <c r="K102" s="57"/>
      <c r="L102" s="57">
        <v>7142</v>
      </c>
      <c r="M102" s="57">
        <f>SUM(N102:Q102)</f>
        <v>61109</v>
      </c>
      <c r="N102" s="57"/>
      <c r="O102" s="57"/>
      <c r="P102" s="57"/>
      <c r="Q102" s="62">
        <v>61109</v>
      </c>
    </row>
    <row r="103" spans="1:17" ht="15">
      <c r="A103" s="80" t="s">
        <v>68</v>
      </c>
      <c r="B103" s="22" t="s">
        <v>52</v>
      </c>
      <c r="C103" s="86">
        <v>75</v>
      </c>
      <c r="D103" s="88" t="s">
        <v>59</v>
      </c>
      <c r="E103" s="55">
        <f>SUM(F103:G103)</f>
        <v>296844</v>
      </c>
      <c r="F103" s="55">
        <v>47622</v>
      </c>
      <c r="G103" s="55">
        <v>249222</v>
      </c>
      <c r="H103" s="90"/>
      <c r="I103" s="91"/>
      <c r="J103" s="91"/>
      <c r="K103" s="91"/>
      <c r="L103" s="91"/>
      <c r="M103" s="91"/>
      <c r="N103" s="91"/>
      <c r="O103" s="91"/>
      <c r="P103" s="91"/>
      <c r="Q103" s="92"/>
    </row>
    <row r="104" spans="1:17" ht="29.25" customHeight="1" thickBot="1">
      <c r="A104" s="82"/>
      <c r="B104" s="77" t="s">
        <v>42</v>
      </c>
      <c r="C104" s="87"/>
      <c r="D104" s="89"/>
      <c r="E104" s="78">
        <f>SUM(F104:G104)</f>
        <v>68251</v>
      </c>
      <c r="F104" s="78">
        <v>7142</v>
      </c>
      <c r="G104" s="78">
        <v>61109</v>
      </c>
      <c r="H104" s="93"/>
      <c r="I104" s="94"/>
      <c r="J104" s="94"/>
      <c r="K104" s="94"/>
      <c r="L104" s="94"/>
      <c r="M104" s="94"/>
      <c r="N104" s="94"/>
      <c r="O104" s="94"/>
      <c r="P104" s="94"/>
      <c r="Q104" s="95"/>
    </row>
    <row r="105" spans="1:17" ht="15">
      <c r="A105" s="236" t="s">
        <v>69</v>
      </c>
      <c r="B105" s="52" t="s">
        <v>23</v>
      </c>
      <c r="C105" s="239" t="s">
        <v>60</v>
      </c>
      <c r="D105" s="186"/>
      <c r="E105" s="186"/>
      <c r="F105" s="186"/>
      <c r="G105" s="186"/>
      <c r="H105" s="186"/>
      <c r="I105" s="186"/>
      <c r="J105" s="186"/>
      <c r="K105" s="186"/>
      <c r="L105" s="186"/>
      <c r="M105" s="186"/>
      <c r="N105" s="186"/>
      <c r="O105" s="186"/>
      <c r="P105" s="186"/>
      <c r="Q105" s="240"/>
    </row>
    <row r="106" spans="1:17" ht="15">
      <c r="A106" s="237"/>
      <c r="B106" s="26" t="s">
        <v>24</v>
      </c>
      <c r="C106" s="241"/>
      <c r="D106" s="242"/>
      <c r="E106" s="242"/>
      <c r="F106" s="242"/>
      <c r="G106" s="242"/>
      <c r="H106" s="242"/>
      <c r="I106" s="242"/>
      <c r="J106" s="242"/>
      <c r="K106" s="242"/>
      <c r="L106" s="242"/>
      <c r="M106" s="242"/>
      <c r="N106" s="242"/>
      <c r="O106" s="242"/>
      <c r="P106" s="242"/>
      <c r="Q106" s="243"/>
    </row>
    <row r="107" spans="1:17" ht="15">
      <c r="A107" s="237"/>
      <c r="B107" s="26" t="s">
        <v>25</v>
      </c>
      <c r="C107" s="241"/>
      <c r="D107" s="242"/>
      <c r="E107" s="242"/>
      <c r="F107" s="242"/>
      <c r="G107" s="242"/>
      <c r="H107" s="242"/>
      <c r="I107" s="242"/>
      <c r="J107" s="242"/>
      <c r="K107" s="242"/>
      <c r="L107" s="242"/>
      <c r="M107" s="242"/>
      <c r="N107" s="242"/>
      <c r="O107" s="242"/>
      <c r="P107" s="242"/>
      <c r="Q107" s="243"/>
    </row>
    <row r="108" spans="1:17" ht="15.75" thickBot="1">
      <c r="A108" s="237"/>
      <c r="B108" s="27" t="s">
        <v>26</v>
      </c>
      <c r="C108" s="244"/>
      <c r="D108" s="245"/>
      <c r="E108" s="245"/>
      <c r="F108" s="245"/>
      <c r="G108" s="245"/>
      <c r="H108" s="245"/>
      <c r="I108" s="245"/>
      <c r="J108" s="245"/>
      <c r="K108" s="245"/>
      <c r="L108" s="245"/>
      <c r="M108" s="245"/>
      <c r="N108" s="245"/>
      <c r="O108" s="245"/>
      <c r="P108" s="245"/>
      <c r="Q108" s="246"/>
    </row>
    <row r="109" spans="1:17" ht="15" thickBot="1">
      <c r="A109" s="237"/>
      <c r="B109" s="44" t="s">
        <v>27</v>
      </c>
      <c r="C109" s="108"/>
      <c r="D109" s="109"/>
      <c r="E109" s="56">
        <f>SUM(E110:E111)</f>
        <v>1047047</v>
      </c>
      <c r="F109" s="56">
        <f>SUM(F110:F111)</f>
        <v>166346</v>
      </c>
      <c r="G109" s="56">
        <f>SUM(G110:G111)</f>
        <v>880701</v>
      </c>
      <c r="H109" s="57">
        <f>SUM(I109+M109)</f>
        <v>515979</v>
      </c>
      <c r="I109" s="57">
        <f>SUM(J109:L109)</f>
        <v>86686</v>
      </c>
      <c r="J109" s="57"/>
      <c r="K109" s="57"/>
      <c r="L109" s="57">
        <v>86686</v>
      </c>
      <c r="M109" s="57">
        <f>SUM(N109:Q109)</f>
        <v>429293</v>
      </c>
      <c r="N109" s="57"/>
      <c r="O109" s="57"/>
      <c r="P109" s="57"/>
      <c r="Q109" s="62">
        <v>429293</v>
      </c>
    </row>
    <row r="110" spans="1:17" ht="15">
      <c r="A110" s="237"/>
      <c r="B110" s="22" t="s">
        <v>56</v>
      </c>
      <c r="C110" s="110">
        <v>75</v>
      </c>
      <c r="D110" s="112" t="s">
        <v>33</v>
      </c>
      <c r="E110" s="55">
        <v>515979</v>
      </c>
      <c r="F110" s="55">
        <v>86686</v>
      </c>
      <c r="G110" s="55">
        <v>429293</v>
      </c>
      <c r="H110" s="115"/>
      <c r="I110" s="116"/>
      <c r="J110" s="116"/>
      <c r="K110" s="116"/>
      <c r="L110" s="116"/>
      <c r="M110" s="116"/>
      <c r="N110" s="116"/>
      <c r="O110" s="116"/>
      <c r="P110" s="116"/>
      <c r="Q110" s="117"/>
    </row>
    <row r="111" spans="1:17" ht="30.75" customHeight="1" thickBot="1">
      <c r="A111" s="238"/>
      <c r="B111" s="77" t="s">
        <v>55</v>
      </c>
      <c r="C111" s="111"/>
      <c r="D111" s="114"/>
      <c r="E111" s="78">
        <f>SUM(F111:G111)</f>
        <v>531068</v>
      </c>
      <c r="F111" s="78">
        <v>79660</v>
      </c>
      <c r="G111" s="78">
        <v>451408</v>
      </c>
      <c r="H111" s="120"/>
      <c r="I111" s="121"/>
      <c r="J111" s="121"/>
      <c r="K111" s="121"/>
      <c r="L111" s="121"/>
      <c r="M111" s="121"/>
      <c r="N111" s="121"/>
      <c r="O111" s="121"/>
      <c r="P111" s="121"/>
      <c r="Q111" s="122"/>
    </row>
    <row r="112" spans="1:17" ht="15.75" thickBot="1">
      <c r="A112" s="195" t="s">
        <v>29</v>
      </c>
      <c r="B112" s="196"/>
      <c r="C112" s="197" t="s">
        <v>22</v>
      </c>
      <c r="D112" s="198"/>
      <c r="E112" s="63">
        <f t="shared" ref="E112:Q112" si="2">SUM(E16+E29)</f>
        <v>4437703.08</v>
      </c>
      <c r="F112" s="63">
        <f t="shared" si="2"/>
        <v>594812.4</v>
      </c>
      <c r="G112" s="63">
        <f t="shared" si="2"/>
        <v>3842888.68</v>
      </c>
      <c r="H112" s="63">
        <f t="shared" si="2"/>
        <v>1922365.08</v>
      </c>
      <c r="I112" s="63">
        <f t="shared" si="2"/>
        <v>225544.4</v>
      </c>
      <c r="J112" s="63">
        <f t="shared" si="2"/>
        <v>0</v>
      </c>
      <c r="K112" s="63">
        <f t="shared" si="2"/>
        <v>0</v>
      </c>
      <c r="L112" s="63">
        <f t="shared" si="2"/>
        <v>225544.4</v>
      </c>
      <c r="M112" s="63">
        <f t="shared" si="2"/>
        <v>1696820.68</v>
      </c>
      <c r="N112" s="63">
        <f t="shared" si="2"/>
        <v>0</v>
      </c>
      <c r="O112" s="63">
        <f t="shared" si="2"/>
        <v>0</v>
      </c>
      <c r="P112" s="63">
        <f t="shared" si="2"/>
        <v>0</v>
      </c>
      <c r="Q112" s="64">
        <f t="shared" si="2"/>
        <v>1696820.68</v>
      </c>
    </row>
    <row r="113" spans="1:17" ht="15">
      <c r="A113" s="7" t="s">
        <v>30</v>
      </c>
      <c r="B113" s="8"/>
      <c r="C113" s="7"/>
      <c r="D113" s="7"/>
      <c r="E113" s="7"/>
      <c r="F113" s="7"/>
      <c r="G113" s="7"/>
      <c r="H113" s="7"/>
      <c r="I113" s="7"/>
      <c r="J113" s="7"/>
      <c r="K113" s="4"/>
      <c r="L113" s="4"/>
      <c r="M113" s="4"/>
      <c r="N113" s="4"/>
      <c r="O113" s="4"/>
      <c r="P113" s="4"/>
      <c r="Q113" s="4"/>
    </row>
    <row r="114" spans="1:17" ht="15">
      <c r="A114" s="4" t="s">
        <v>31</v>
      </c>
      <c r="B114" s="7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7" spans="1:17">
      <c r="I117" s="3"/>
    </row>
  </sheetData>
  <sheetProtection selectLockedCells="1" selectUnlockedCells="1"/>
  <mergeCells count="89">
    <mergeCell ref="I13:I14"/>
    <mergeCell ref="A105:A111"/>
    <mergeCell ref="C105:Q108"/>
    <mergeCell ref="C29:D29"/>
    <mergeCell ref="C53:Q56"/>
    <mergeCell ref="H110:Q111"/>
    <mergeCell ref="D50:D52"/>
    <mergeCell ref="H50:Q52"/>
    <mergeCell ref="C73:D73"/>
    <mergeCell ref="C74:C75"/>
    <mergeCell ref="D74:D75"/>
    <mergeCell ref="C57:D57"/>
    <mergeCell ref="C58:C60"/>
    <mergeCell ref="C109:D109"/>
    <mergeCell ref="C110:C111"/>
    <mergeCell ref="D110:D111"/>
    <mergeCell ref="A2:Q2"/>
    <mergeCell ref="A3:Q3"/>
    <mergeCell ref="H9:Q9"/>
    <mergeCell ref="A6:Q6"/>
    <mergeCell ref="E9:E14"/>
    <mergeCell ref="I12:L12"/>
    <mergeCell ref="J13:L13"/>
    <mergeCell ref="N13:Q13"/>
    <mergeCell ref="H11:H14"/>
    <mergeCell ref="I11:Q11"/>
    <mergeCell ref="M12:Q12"/>
    <mergeCell ref="F9:G9"/>
    <mergeCell ref="A9:A14"/>
    <mergeCell ref="B9:B14"/>
    <mergeCell ref="C9:C14"/>
    <mergeCell ref="M13:M14"/>
    <mergeCell ref="A112:B112"/>
    <mergeCell ref="C112:D112"/>
    <mergeCell ref="H10:Q10"/>
    <mergeCell ref="D9:D14"/>
    <mergeCell ref="C16:D16"/>
    <mergeCell ref="F10:F14"/>
    <mergeCell ref="C17:Q20"/>
    <mergeCell ref="G10:G14"/>
    <mergeCell ref="H35:Q36"/>
    <mergeCell ref="A30:A36"/>
    <mergeCell ref="A53:A60"/>
    <mergeCell ref="A37:A44"/>
    <mergeCell ref="A61:A68"/>
    <mergeCell ref="C61:Q64"/>
    <mergeCell ref="D66:D68"/>
    <mergeCell ref="C66:C68"/>
    <mergeCell ref="C30:Q33"/>
    <mergeCell ref="C34:D34"/>
    <mergeCell ref="C35:C36"/>
    <mergeCell ref="C37:Q40"/>
    <mergeCell ref="C41:D41"/>
    <mergeCell ref="A23:A28"/>
    <mergeCell ref="C23:Q26"/>
    <mergeCell ref="C27:D27"/>
    <mergeCell ref="H28:Q28"/>
    <mergeCell ref="A69:A75"/>
    <mergeCell ref="C69:Q72"/>
    <mergeCell ref="C65:D65"/>
    <mergeCell ref="A45:A52"/>
    <mergeCell ref="C45:Q48"/>
    <mergeCell ref="C49:D49"/>
    <mergeCell ref="C50:C52"/>
    <mergeCell ref="C42:C44"/>
    <mergeCell ref="D42:D44"/>
    <mergeCell ref="H42:Q44"/>
    <mergeCell ref="H66:Q68"/>
    <mergeCell ref="D35:D36"/>
    <mergeCell ref="H74:Q75"/>
    <mergeCell ref="D58:D60"/>
    <mergeCell ref="H58:Q60"/>
    <mergeCell ref="C98:Q101"/>
    <mergeCell ref="C102:D102"/>
    <mergeCell ref="C90:D90"/>
    <mergeCell ref="H91:Q91"/>
    <mergeCell ref="C84:Q89"/>
    <mergeCell ref="C103:C104"/>
    <mergeCell ref="D103:D104"/>
    <mergeCell ref="H103:Q104"/>
    <mergeCell ref="A76:A83"/>
    <mergeCell ref="C76:Q79"/>
    <mergeCell ref="C80:D80"/>
    <mergeCell ref="C81:C83"/>
    <mergeCell ref="D81:D83"/>
    <mergeCell ref="H81:Q83"/>
    <mergeCell ref="A84:A91"/>
    <mergeCell ref="C96:D96"/>
    <mergeCell ref="C92:Q95"/>
  </mergeCells>
  <phoneticPr fontId="0" type="noConversion"/>
  <pageMargins left="0.70866141732283472" right="0.70866141732283472" top="0.98425196850393704" bottom="0.70866141732283472" header="0" footer="0"/>
  <pageSetup paperSize="9" scale="67" firstPageNumber="0" fitToHeight="3" orientation="landscape" r:id="rId1"/>
  <headerFooter alignWithMargins="0"/>
  <rowBreaks count="2" manualBreakCount="2">
    <brk id="44" max="16" man="1"/>
    <brk id="10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8</vt:lpstr>
      <vt:lpstr>'8'!Obszar_wydruku</vt:lpstr>
      <vt:lpstr>'8'!Tytuły_wydruku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2021-09-21T07:16:49Z</cp:lastPrinted>
  <dcterms:created xsi:type="dcterms:W3CDTF">2020-04-20T09:48:22Z</dcterms:created>
  <dcterms:modified xsi:type="dcterms:W3CDTF">2021-09-21T07:17:01Z</dcterms:modified>
</cp:coreProperties>
</file>