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8" sheetId="1" r:id="rId1"/>
  </sheets>
  <definedNames>
    <definedName name="_xlnm.Print_Area" localSheetId="0">'8'!$A$1:$Q$100</definedName>
    <definedName name="_xlnm.Print_Titles" localSheetId="0">'8'!$8:$14</definedName>
  </definedNames>
  <calcPr fullCalcOnLoad="1"/>
</workbook>
</file>

<file path=xl/sharedStrings.xml><?xml version="1.0" encoding="utf-8"?>
<sst xmlns="http://schemas.openxmlformats.org/spreadsheetml/2006/main" count="144" uniqueCount="69">
  <si>
    <t>w tym:</t>
  </si>
  <si>
    <t>L.p.</t>
  </si>
  <si>
    <t>Planowane wydatki</t>
  </si>
  <si>
    <t>x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</si>
  <si>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</si>
  <si>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</si>
  <si>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</si>
  <si>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</si>
  <si>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</si>
  <si>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</si>
  <si>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</si>
  <si>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</si>
  <si>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</si>
  <si>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</si>
  <si>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</si>
  <si>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</si>
  <si>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</si>
  <si>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</si>
  <si>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</si>
  <si>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</si>
  <si>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</si>
  <si>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</si>
  <si>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Program:</t>
  </si>
  <si>
    <t>Działanie:</t>
  </si>
  <si>
    <t>Nazwa projektu:</t>
  </si>
  <si>
    <t>Razem wydatki: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</si>
  <si>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</si>
  <si>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</si>
  <si>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</si>
  <si>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</si>
  <si>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</si>
  <si>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Priorytet:</t>
  </si>
  <si>
    <t xml:space="preserve">Wydatki* na programy i projekty ze środków funduszy strukturalnych i Funduszu Spójności </t>
  </si>
  <si>
    <t>2009 r.</t>
  </si>
  <si>
    <t>2010 r.</t>
  </si>
  <si>
    <t>Dział 630 Rozdział 63003</t>
  </si>
  <si>
    <t>z tego: 2008r.</t>
  </si>
  <si>
    <t>2011 r.</t>
  </si>
  <si>
    <t xml:space="preserve">Regionalny Program Operacyjny Warmia i Mazury 2007-2013 Działanie 2.1 Wzrost potencjału turystycznego Poddziałania 2.1.4 Publiczna Infrastruktura turystyczna i okołoturystyczna. Projekt - Znakowanie turystyczne regionu Warmii i Mazur </t>
  </si>
  <si>
    <t>Dział 600 Rozdział 60014</t>
  </si>
  <si>
    <t>z tego 2008 r.</t>
  </si>
  <si>
    <t>2012 r.</t>
  </si>
  <si>
    <t>2013 r.</t>
  </si>
  <si>
    <t>Program Operacyjny Kapitał Ludzki 2007-2013 "Inwestycja w kwalifikacje" Piorytet VI "Rynek pracy dla wszystkich"Działanie 6.1"Poprawa dostępu do zatrudnienia oraz wsparcia aktywności zawodowej w regionie "Poddziałanie 6.1.2 "Wsparcie powiatowych i wojewódzkich urzędów pracy w realizacji zadań na rzecz aktywacji zawodowej osób bezrobotnych w regionie"</t>
  </si>
  <si>
    <t>Dział 853 Rozdział 85395</t>
  </si>
  <si>
    <t>2.2</t>
  </si>
  <si>
    <t>2.3</t>
  </si>
  <si>
    <t>Powiatu Braniewskiego</t>
  </si>
  <si>
    <t>Regionalny Program Operacyjny Warmia i Mazury 2007-2013 Oś Priorytetowa 5 - Infrastruktura transportowa regionalna i lokalna.Działanie 5.1 Rozbudowa i modernizacja infrastruktury transportowej warunkującej rozwój regionalny.Poddziałanie 5.1.6 Infrastruktura drogowa warunkujaca rozwój regionalny. Projekt - Przebudowa  ciągu drogowego Nowa Pasłęka -Braniewo-Pieniężno -Jesionowo  na odcinku drogi powiatowej Nr 1377 N ulice Morska, Sądowa,Świętojańska w Braniewie</t>
  </si>
  <si>
    <t>1.3</t>
  </si>
  <si>
    <t>Regionalny Program Operacyjny Warmia i Mazury 2007-2013,Priorytet 2 Turystyka, Działanie 2.2 Promocja Województwa i jego oferty turystycznej Projekt Dom Warmiński-Zdrowotne aspekty rekreacji poprzez propagowanie aktywnych form zdrowotnych na terenie Warmii</t>
  </si>
  <si>
    <t>Regionalny Program Operacyjny Warmia i Mazury 2007-2013,Priorytet 2 Turystyka, Działanie 2.2 Promocja Województwa i jego oferty turystycznej Projekt Dom Warmiński-Śladami historycznej Warmii</t>
  </si>
  <si>
    <t>Regionalny Program Operacyjny Warmia i Mazury 2007-2013,Priorytet 2 Turystyka, Działanie 2.2 Promocja Województwa i jego oferty turystycznej Projekt Dom Warmiński-Integracja róznych narodowości na terenie Warmii</t>
  </si>
  <si>
    <t>2.4</t>
  </si>
  <si>
    <t>2011r.</t>
  </si>
  <si>
    <t>2010r.</t>
  </si>
  <si>
    <t xml:space="preserve">Regionalny Program Operacyjny Warmia i Mazury 2007-2013 Oś Priorytetowa 5 - Infrastruktura transportowa regionalna i lokalna.Działanie 5.2 Infrastruktura transportowa służąca rozwojowi lokalnemu Poddziałanie 5.2.1 Infrastruktura drogowa warunkujaca rozwój lokalny. Projekt - Przebudowa drogi powiatowej Nr 1158N Młynary -Słobity -Burdajny, poprzez wzmocnienie odcinka Słobity-Karwiny </t>
  </si>
  <si>
    <t>Dział 801 Rozdział 80130</t>
  </si>
  <si>
    <t>1.4</t>
  </si>
  <si>
    <t>2.6</t>
  </si>
  <si>
    <t xml:space="preserve">2010 rok </t>
  </si>
  <si>
    <t>Dział 801 Rozdział 80195</t>
  </si>
  <si>
    <t>Program Wspólnotowy " Uczenie się przez całe zycie - LEONARDO DA VINCI" -  Projekt -wizyta przygotowawcza organizowana przez Zakład Promowania Kształcenia Zawodowego Związku Przemysłu Budowlanego Berlina i Brandenburgii Niemcy.</t>
  </si>
  <si>
    <t>2.5</t>
  </si>
  <si>
    <t>Program Operacyjny Kapitał Ludzki 7.1 Rozwój i upowszechnianie aktywnej integracji Poddziałanie 7.1.2 Rozwój i upowszechnianie aktywnej integracji poprzez powiatowe centra pomocy rodzinie Projekt - Wszyscy mamy równe szanse - aktywizacja osób wykluczonych.</t>
  </si>
  <si>
    <t>1.2</t>
  </si>
  <si>
    <t xml:space="preserve">Regionalny Program Operacyjny Warmia i Mazury 2007-2013 Priorytet 7-Infrastruktura społeczeństwa Informacyjnego  Działanie 7.2 Promocja i ułatwienie dostępu do usług informatycznych Projekt -Budowa bazy informatyczno-dydaktycznej dla TI w Zespole Szkół Budowlanych w Braniewie  </t>
  </si>
  <si>
    <t>Załącznik nr 6 do Uchwały Rady</t>
  </si>
  <si>
    <t>Nr XLIII/236/10 z dnia 29.04.2010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</si>
</sst>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sz val="11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8"/>
      <color indexed="9"/>
      <name val="Arial"/>
      <family val="2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>
      <alignment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8" fillId="2" borderId="2" xfId="17" applyFont="1" applyFill="1" applyBorder="1" applyAlignment="1">
      <alignment horizontal="center" vertical="center" wrapText="1"/>
      <protection/>
    </xf>
    <xf numFmtId="3" fontId="7" fillId="0" borderId="3" xfId="17" applyNumberFormat="1" applyFont="1" applyBorder="1">
      <alignment/>
      <protection/>
    </xf>
    <xf numFmtId="3" fontId="7" fillId="0" borderId="4" xfId="17" applyNumberFormat="1" applyFont="1" applyBorder="1">
      <alignment/>
      <protection/>
    </xf>
    <xf numFmtId="3" fontId="7" fillId="0" borderId="3" xfId="17" applyNumberFormat="1" applyFont="1" applyBorder="1" applyAlignment="1">
      <alignment horizontal="right"/>
      <protection/>
    </xf>
    <xf numFmtId="3" fontId="7" fillId="0" borderId="4" xfId="17" applyNumberFormat="1" applyFont="1" applyBorder="1" applyAlignment="1">
      <alignment horizontal="right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/>
      <protection/>
    </xf>
    <xf numFmtId="3" fontId="7" fillId="0" borderId="3" xfId="17" applyNumberFormat="1" applyFont="1" applyBorder="1" applyAlignment="1">
      <alignment/>
      <protection/>
    </xf>
    <xf numFmtId="3" fontId="4" fillId="0" borderId="9" xfId="17" applyNumberFormat="1" applyFont="1" applyBorder="1" applyAlignment="1">
      <alignment horizontal="right"/>
      <protection/>
    </xf>
    <xf numFmtId="3" fontId="7" fillId="0" borderId="6" xfId="17" applyNumberFormat="1" applyFont="1" applyBorder="1" applyAlignment="1">
      <alignment horizontal="center"/>
      <protection/>
    </xf>
    <xf numFmtId="3" fontId="7" fillId="0" borderId="5" xfId="17" applyNumberFormat="1" applyFont="1" applyBorder="1" applyAlignment="1">
      <alignment horizontal="center"/>
      <protection/>
    </xf>
    <xf numFmtId="3" fontId="7" fillId="0" borderId="10" xfId="17" applyNumberFormat="1" applyFont="1" applyBorder="1" applyAlignment="1">
      <alignment horizontal="right"/>
      <protection/>
    </xf>
    <xf numFmtId="3" fontId="7" fillId="0" borderId="11" xfId="17" applyNumberFormat="1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center"/>
      <protection/>
    </xf>
    <xf numFmtId="3" fontId="7" fillId="0" borderId="1" xfId="17" applyNumberFormat="1" applyFont="1" applyBorder="1">
      <alignment/>
      <protection/>
    </xf>
    <xf numFmtId="0" fontId="4" fillId="0" borderId="9" xfId="17" applyFont="1" applyBorder="1" applyAlignment="1">
      <alignment horizontal="center" vertical="center" wrapText="1"/>
      <protection/>
    </xf>
    <xf numFmtId="3" fontId="7" fillId="0" borderId="4" xfId="17" applyNumberFormat="1" applyFont="1" applyBorder="1" applyAlignment="1">
      <alignment/>
      <protection/>
    </xf>
    <xf numFmtId="0" fontId="7" fillId="0" borderId="0" xfId="17" applyFont="1">
      <alignment/>
      <protection/>
    </xf>
    <xf numFmtId="3" fontId="7" fillId="0" borderId="4" xfId="17" applyNumberFormat="1" applyFont="1" applyBorder="1" applyAlignment="1">
      <alignment horizontal="center"/>
      <protection/>
    </xf>
    <xf numFmtId="3" fontId="7" fillId="0" borderId="3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right"/>
      <protection/>
    </xf>
    <xf numFmtId="3" fontId="11" fillId="3" borderId="0" xfId="17" applyNumberFormat="1" applyFont="1" applyFill="1">
      <alignment/>
      <protection/>
    </xf>
    <xf numFmtId="3" fontId="7" fillId="0" borderId="13" xfId="17" applyNumberFormat="1" applyFont="1" applyBorder="1">
      <alignment/>
      <protection/>
    </xf>
    <xf numFmtId="3" fontId="7" fillId="0" borderId="13" xfId="17" applyNumberFormat="1" applyFont="1" applyBorder="1" applyAlignment="1">
      <alignment horizontal="center"/>
      <protection/>
    </xf>
    <xf numFmtId="3" fontId="7" fillId="0" borderId="14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center"/>
      <protection/>
    </xf>
    <xf numFmtId="3" fontId="7" fillId="0" borderId="2" xfId="17" applyNumberFormat="1" applyFont="1" applyBorder="1" applyAlignment="1">
      <alignment horizontal="center"/>
      <protection/>
    </xf>
    <xf numFmtId="3" fontId="7" fillId="0" borderId="15" xfId="17" applyNumberFormat="1" applyFont="1" applyBorder="1" applyAlignment="1">
      <alignment horizontal="center"/>
      <protection/>
    </xf>
    <xf numFmtId="0" fontId="0" fillId="0" borderId="16" xfId="0" applyNumberFormat="1" applyFont="1" applyBorder="1" applyAlignment="1">
      <alignment horizontal="center" wrapText="1"/>
    </xf>
    <xf numFmtId="3" fontId="7" fillId="0" borderId="10" xfId="17" applyNumberFormat="1" applyFont="1" applyBorder="1" applyAlignment="1">
      <alignment/>
      <protection/>
    </xf>
    <xf numFmtId="3" fontId="7" fillId="0" borderId="10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/>
      <protection/>
    </xf>
    <xf numFmtId="3" fontId="7" fillId="0" borderId="17" xfId="17" applyNumberFormat="1" applyFont="1" applyBorder="1" applyAlignment="1">
      <alignment horizontal="center"/>
      <protection/>
    </xf>
    <xf numFmtId="0" fontId="10" fillId="0" borderId="18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wrapText="1"/>
    </xf>
    <xf numFmtId="3" fontId="7" fillId="0" borderId="19" xfId="17" applyNumberFormat="1" applyFont="1" applyBorder="1" applyAlignment="1">
      <alignment horizontal="center"/>
      <protection/>
    </xf>
    <xf numFmtId="3" fontId="7" fillId="0" borderId="13" xfId="17" applyNumberFormat="1" applyFont="1" applyBorder="1" applyAlignment="1">
      <alignment horizontal="right"/>
      <protection/>
    </xf>
    <xf numFmtId="3" fontId="7" fillId="0" borderId="13" xfId="17" applyNumberFormat="1" applyFont="1" applyBorder="1" applyAlignment="1">
      <alignment/>
      <protection/>
    </xf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7" fillId="0" borderId="12" xfId="17" applyNumberFormat="1" applyFont="1" applyBorder="1" applyAlignment="1">
      <alignment horizontal="right" vertical="center"/>
      <protection/>
    </xf>
    <xf numFmtId="0" fontId="3" fillId="0" borderId="0" xfId="17" applyFont="1" applyAlignment="1">
      <alignment horizontal="left"/>
      <protection/>
    </xf>
    <xf numFmtId="3" fontId="7" fillId="0" borderId="13" xfId="17" applyNumberFormat="1" applyFont="1" applyBorder="1" applyAlignment="1">
      <alignment horizontal="right" vertical="center"/>
      <protection/>
    </xf>
    <xf numFmtId="0" fontId="10" fillId="0" borderId="21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4" fillId="0" borderId="9" xfId="17" applyNumberFormat="1" applyFont="1" applyBorder="1" applyAlignment="1">
      <alignment horizontal="center"/>
      <protection/>
    </xf>
    <xf numFmtId="3" fontId="4" fillId="0" borderId="22" xfId="17" applyNumberFormat="1" applyFont="1" applyBorder="1" applyAlignment="1">
      <alignment horizontal="center"/>
      <protection/>
    </xf>
    <xf numFmtId="3" fontId="4" fillId="0" borderId="9" xfId="17" applyNumberFormat="1" applyFont="1" applyBorder="1" applyAlignment="1">
      <alignment horizontal="right" vertical="center"/>
      <protection/>
    </xf>
    <xf numFmtId="0" fontId="4" fillId="0" borderId="23" xfId="17" applyFont="1" applyFill="1" applyBorder="1" applyAlignment="1">
      <alignment horizontal="center"/>
      <protection/>
    </xf>
    <xf numFmtId="0" fontId="6" fillId="0" borderId="12" xfId="17" applyFont="1" applyBorder="1" applyAlignment="1">
      <alignment horizontal="center" vertical="center" wrapText="1"/>
      <protection/>
    </xf>
    <xf numFmtId="3" fontId="14" fillId="0" borderId="9" xfId="17" applyNumberFormat="1" applyFont="1" applyFill="1" applyBorder="1">
      <alignment/>
      <protection/>
    </xf>
    <xf numFmtId="3" fontId="14" fillId="0" borderId="22" xfId="17" applyNumberFormat="1" applyFont="1" applyFill="1" applyBorder="1">
      <alignment/>
      <protection/>
    </xf>
    <xf numFmtId="3" fontId="14" fillId="0" borderId="9" xfId="17" applyNumberFormat="1" applyFont="1" applyFill="1" applyBorder="1" applyAlignment="1">
      <alignment vertical="center"/>
      <protection/>
    </xf>
    <xf numFmtId="3" fontId="14" fillId="0" borderId="22" xfId="17" applyNumberFormat="1" applyFont="1" applyFill="1" applyBorder="1" applyAlignment="1">
      <alignment vertical="center"/>
      <protection/>
    </xf>
    <xf numFmtId="3" fontId="14" fillId="0" borderId="9" xfId="17" applyNumberFormat="1" applyFont="1" applyBorder="1">
      <alignment/>
      <protection/>
    </xf>
    <xf numFmtId="3" fontId="14" fillId="0" borderId="22" xfId="17" applyNumberFormat="1" applyFont="1" applyBorder="1">
      <alignment/>
      <protection/>
    </xf>
    <xf numFmtId="3" fontId="14" fillId="0" borderId="9" xfId="17" applyNumberFormat="1" applyFont="1" applyBorder="1" applyAlignment="1">
      <alignment horizontal="center"/>
      <protection/>
    </xf>
    <xf numFmtId="3" fontId="14" fillId="0" borderId="22" xfId="17" applyNumberFormat="1" applyFont="1" applyBorder="1" applyAlignment="1">
      <alignment horizontal="center"/>
      <protection/>
    </xf>
    <xf numFmtId="3" fontId="14" fillId="0" borderId="18" xfId="17" applyNumberFormat="1" applyFont="1" applyBorder="1" applyAlignment="1">
      <alignment/>
      <protection/>
    </xf>
    <xf numFmtId="3" fontId="14" fillId="0" borderId="9" xfId="17" applyNumberFormat="1" applyFont="1" applyBorder="1" applyAlignment="1">
      <alignment/>
      <protection/>
    </xf>
    <xf numFmtId="3" fontId="14" fillId="0" borderId="22" xfId="17" applyNumberFormat="1" applyFont="1" applyBorder="1" applyAlignment="1">
      <alignment/>
      <protection/>
    </xf>
    <xf numFmtId="3" fontId="14" fillId="0" borderId="9" xfId="17" applyNumberFormat="1" applyFont="1" applyBorder="1" applyAlignment="1">
      <alignment horizontal="right"/>
      <protection/>
    </xf>
    <xf numFmtId="0" fontId="6" fillId="0" borderId="8" xfId="17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3" fontId="14" fillId="0" borderId="22" xfId="17" applyNumberFormat="1" applyFont="1" applyBorder="1" applyAlignment="1">
      <alignment horizontal="right"/>
      <protection/>
    </xf>
    <xf numFmtId="0" fontId="14" fillId="0" borderId="9" xfId="17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right" vertical="center" wrapText="1"/>
    </xf>
    <xf numFmtId="3" fontId="14" fillId="0" borderId="9" xfId="17" applyNumberFormat="1" applyFont="1" applyBorder="1" applyAlignment="1">
      <alignment horizontal="right" vertical="center"/>
      <protection/>
    </xf>
    <xf numFmtId="3" fontId="14" fillId="0" borderId="24" xfId="0" applyNumberFormat="1" applyFont="1" applyBorder="1" applyAlignment="1">
      <alignment horizontal="right" vertical="center" wrapText="1"/>
    </xf>
    <xf numFmtId="0" fontId="5" fillId="0" borderId="25" xfId="17" applyFont="1" applyBorder="1" applyAlignment="1">
      <alignment horizontal="center" vertical="center"/>
      <protection/>
    </xf>
    <xf numFmtId="0" fontId="5" fillId="0" borderId="26" xfId="17" applyFont="1" applyBorder="1" applyAlignment="1">
      <alignment horizontal="center" vertical="center"/>
      <protection/>
    </xf>
    <xf numFmtId="0" fontId="4" fillId="0" borderId="27" xfId="17" applyFont="1" applyFill="1" applyBorder="1" applyAlignment="1">
      <alignment wrapText="1"/>
      <protection/>
    </xf>
    <xf numFmtId="0" fontId="3" fillId="0" borderId="28" xfId="17" applyFont="1" applyBorder="1">
      <alignment/>
      <protection/>
    </xf>
    <xf numFmtId="0" fontId="3" fillId="0" borderId="29" xfId="17" applyFont="1" applyBorder="1">
      <alignment/>
      <protection/>
    </xf>
    <xf numFmtId="0" fontId="3" fillId="0" borderId="30" xfId="17" applyFont="1" applyBorder="1">
      <alignment/>
      <protection/>
    </xf>
    <xf numFmtId="0" fontId="3" fillId="0" borderId="27" xfId="17" applyFont="1" applyBorder="1">
      <alignment/>
      <protection/>
    </xf>
    <xf numFmtId="0" fontId="3" fillId="0" borderId="31" xfId="17" applyFont="1" applyBorder="1">
      <alignment/>
      <protection/>
    </xf>
    <xf numFmtId="0" fontId="3" fillId="0" borderId="32" xfId="17" applyFont="1" applyBorder="1">
      <alignment/>
      <protection/>
    </xf>
    <xf numFmtId="0" fontId="14" fillId="0" borderId="27" xfId="17" applyFont="1" applyFill="1" applyBorder="1" applyAlignment="1">
      <alignment vertical="center" wrapText="1"/>
      <protection/>
    </xf>
    <xf numFmtId="0" fontId="6" fillId="0" borderId="27" xfId="17" applyFont="1" applyBorder="1">
      <alignment/>
      <protection/>
    </xf>
    <xf numFmtId="0" fontId="3" fillId="0" borderId="26" xfId="17" applyFont="1" applyBorder="1">
      <alignment/>
      <protection/>
    </xf>
    <xf numFmtId="0" fontId="3" fillId="0" borderId="33" xfId="17" applyFont="1" applyBorder="1">
      <alignment/>
      <protection/>
    </xf>
    <xf numFmtId="0" fontId="3" fillId="0" borderId="26" xfId="17" applyFont="1" applyBorder="1" applyAlignment="1">
      <alignment vertical="center"/>
      <protection/>
    </xf>
    <xf numFmtId="0" fontId="3" fillId="0" borderId="33" xfId="17" applyFont="1" applyBorder="1" applyAlignment="1">
      <alignment vertical="center"/>
      <protection/>
    </xf>
    <xf numFmtId="0" fontId="3" fillId="0" borderId="27" xfId="17" applyFont="1" applyBorder="1" applyAlignment="1">
      <alignment vertical="center"/>
      <protection/>
    </xf>
    <xf numFmtId="0" fontId="4" fillId="0" borderId="18" xfId="17" applyFont="1" applyBorder="1" applyAlignment="1">
      <alignment horizontal="center" vertical="center"/>
      <protection/>
    </xf>
    <xf numFmtId="0" fontId="6" fillId="0" borderId="34" xfId="17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/>
    </xf>
    <xf numFmtId="0" fontId="7" fillId="0" borderId="25" xfId="17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38" xfId="0" applyNumberFormat="1" applyFont="1" applyBorder="1" applyAlignment="1">
      <alignment horizontal="center" wrapText="1"/>
    </xf>
    <xf numFmtId="0" fontId="0" fillId="0" borderId="25" xfId="0" applyNumberFormat="1" applyFont="1" applyBorder="1" applyAlignment="1">
      <alignment horizontal="center" wrapText="1"/>
    </xf>
    <xf numFmtId="0" fontId="0" fillId="0" borderId="39" xfId="0" applyNumberFormat="1" applyFont="1" applyBorder="1" applyAlignment="1">
      <alignment horizontal="center" wrapText="1"/>
    </xf>
    <xf numFmtId="0" fontId="0" fillId="0" borderId="40" xfId="0" applyNumberFormat="1" applyFont="1" applyBorder="1" applyAlignment="1">
      <alignment horizontal="center" wrapText="1"/>
    </xf>
    <xf numFmtId="0" fontId="0" fillId="0" borderId="41" xfId="0" applyNumberFormat="1" applyFont="1" applyBorder="1" applyAlignment="1">
      <alignment horizontal="center" wrapText="1"/>
    </xf>
    <xf numFmtId="3" fontId="7" fillId="0" borderId="6" xfId="17" applyNumberFormat="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5" xfId="17" applyFont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/>
      <protection/>
    </xf>
    <xf numFmtId="0" fontId="6" fillId="0" borderId="24" xfId="17" applyFont="1" applyFill="1" applyBorder="1" applyAlignment="1">
      <alignment horizontal="center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3" fontId="7" fillId="0" borderId="43" xfId="17" applyNumberFormat="1" applyFont="1" applyBorder="1" applyAlignment="1">
      <alignment horizontal="center"/>
      <protection/>
    </xf>
    <xf numFmtId="3" fontId="7" fillId="0" borderId="11" xfId="17" applyNumberFormat="1" applyFont="1" applyBorder="1" applyAlignment="1">
      <alignment horizontal="center"/>
      <protection/>
    </xf>
    <xf numFmtId="3" fontId="7" fillId="0" borderId="44" xfId="17" applyNumberFormat="1" applyFont="1" applyBorder="1" applyAlignment="1">
      <alignment horizontal="center"/>
      <protection/>
    </xf>
    <xf numFmtId="3" fontId="7" fillId="0" borderId="5" xfId="17" applyNumberFormat="1" applyFont="1" applyBorder="1" applyAlignment="1">
      <alignment horizontal="center"/>
      <protection/>
    </xf>
    <xf numFmtId="3" fontId="7" fillId="0" borderId="12" xfId="17" applyNumberFormat="1" applyFont="1" applyBorder="1" applyAlignment="1">
      <alignment horizontal="center"/>
      <protection/>
    </xf>
    <xf numFmtId="0" fontId="10" fillId="0" borderId="4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44" xfId="17" applyFont="1" applyBorder="1" applyAlignment="1">
      <alignment horizontal="center" vertical="center" wrapText="1"/>
      <protection/>
    </xf>
    <xf numFmtId="0" fontId="6" fillId="0" borderId="12" xfId="17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17" applyFont="1" applyAlignment="1">
      <alignment horizontal="center"/>
      <protection/>
    </xf>
    <xf numFmtId="0" fontId="7" fillId="0" borderId="35" xfId="17" applyNumberFormat="1" applyFont="1" applyBorder="1" applyAlignment="1">
      <alignment horizontal="center" vertical="center" wrapText="1"/>
      <protection/>
    </xf>
    <xf numFmtId="0" fontId="0" fillId="0" borderId="36" xfId="0" applyNumberFormat="1" applyFont="1" applyBorder="1" applyAlignment="1">
      <alignment horizontal="center" wrapText="1"/>
    </xf>
    <xf numFmtId="0" fontId="0" fillId="0" borderId="37" xfId="0" applyNumberFormat="1" applyFont="1" applyBorder="1" applyAlignment="1">
      <alignment horizontal="center" wrapText="1"/>
    </xf>
    <xf numFmtId="0" fontId="8" fillId="2" borderId="3" xfId="17" applyFont="1" applyFill="1" applyBorder="1" applyAlignment="1">
      <alignment horizontal="center" vertical="center" wrapText="1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3" fillId="0" borderId="46" xfId="17" applyFont="1" applyBorder="1" applyAlignment="1">
      <alignment horizontal="center" vertical="center"/>
      <protection/>
    </xf>
    <xf numFmtId="0" fontId="3" fillId="0" borderId="47" xfId="17" applyFont="1" applyBorder="1" applyAlignment="1">
      <alignment horizontal="center" vertical="center"/>
      <protection/>
    </xf>
    <xf numFmtId="0" fontId="3" fillId="0" borderId="48" xfId="17" applyFont="1" applyBorder="1" applyAlignment="1">
      <alignment horizontal="center" vertical="center"/>
      <protection/>
    </xf>
    <xf numFmtId="0" fontId="3" fillId="0" borderId="49" xfId="17" applyFont="1" applyBorder="1" applyAlignment="1">
      <alignment horizontal="center" vertical="center"/>
      <protection/>
    </xf>
    <xf numFmtId="0" fontId="8" fillId="2" borderId="3" xfId="17" applyFont="1" applyFill="1" applyBorder="1" applyAlignment="1">
      <alignment horizontal="center" vertical="center"/>
      <protection/>
    </xf>
    <xf numFmtId="0" fontId="8" fillId="2" borderId="14" xfId="17" applyFont="1" applyFill="1" applyBorder="1" applyAlignment="1">
      <alignment horizontal="center" vertical="center"/>
      <protection/>
    </xf>
    <xf numFmtId="0" fontId="7" fillId="0" borderId="18" xfId="17" applyFont="1" applyFill="1" applyBorder="1" applyAlignment="1">
      <alignment horizontal="center"/>
      <protection/>
    </xf>
    <xf numFmtId="0" fontId="7" fillId="0" borderId="9" xfId="17" applyFont="1" applyFill="1" applyBorder="1" applyAlignment="1">
      <alignment horizontal="center"/>
      <protection/>
    </xf>
    <xf numFmtId="0" fontId="7" fillId="0" borderId="18" xfId="17" applyFont="1" applyFill="1" applyBorder="1" applyAlignment="1">
      <alignment horizontal="center" vertical="center"/>
      <protection/>
    </xf>
    <xf numFmtId="0" fontId="7" fillId="0" borderId="9" xfId="17" applyFont="1" applyFill="1" applyBorder="1" applyAlignment="1">
      <alignment horizontal="center" vertical="center"/>
      <protection/>
    </xf>
    <xf numFmtId="0" fontId="3" fillId="0" borderId="35" xfId="17" applyFont="1" applyBorder="1" applyAlignment="1">
      <alignment horizontal="center" vertical="center"/>
      <protection/>
    </xf>
    <xf numFmtId="0" fontId="3" fillId="0" borderId="25" xfId="17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3" fillId="0" borderId="39" xfId="17" applyFont="1" applyBorder="1" applyAlignment="1">
      <alignment horizontal="center" vertical="center"/>
      <protection/>
    </xf>
    <xf numFmtId="3" fontId="13" fillId="0" borderId="8" xfId="17" applyNumberFormat="1" applyFont="1" applyFill="1" applyBorder="1" applyAlignment="1">
      <alignment horizontal="center" vertical="center"/>
      <protection/>
    </xf>
    <xf numFmtId="3" fontId="13" fillId="0" borderId="42" xfId="17" applyNumberFormat="1" applyFont="1" applyFill="1" applyBorder="1" applyAlignment="1">
      <alignment horizontal="center" vertical="center"/>
      <protection/>
    </xf>
    <xf numFmtId="3" fontId="4" fillId="0" borderId="45" xfId="17" applyNumberFormat="1" applyFont="1" applyBorder="1" applyAlignment="1">
      <alignment horizontal="center" vertical="center"/>
      <protection/>
    </xf>
    <xf numFmtId="3" fontId="4" fillId="0" borderId="7" xfId="17" applyNumberFormat="1" applyFont="1" applyBorder="1" applyAlignment="1">
      <alignment horizontal="center" vertical="center"/>
      <protection/>
    </xf>
    <xf numFmtId="3" fontId="4" fillId="0" borderId="21" xfId="17" applyNumberFormat="1" applyFont="1" applyBorder="1" applyAlignment="1">
      <alignment horizontal="center" vertical="center"/>
      <protection/>
    </xf>
    <xf numFmtId="3" fontId="4" fillId="0" borderId="8" xfId="17" applyNumberFormat="1" applyFont="1" applyBorder="1" applyAlignment="1">
      <alignment/>
      <protection/>
    </xf>
    <xf numFmtId="0" fontId="0" fillId="0" borderId="42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7" xfId="17" applyFont="1" applyBorder="1" applyAlignment="1">
      <alignment horizontal="center" vertical="center"/>
      <protection/>
    </xf>
    <xf numFmtId="0" fontId="0" fillId="0" borderId="7" xfId="0" applyBorder="1" applyAlignment="1">
      <alignment horizontal="center"/>
    </xf>
    <xf numFmtId="0" fontId="6" fillId="0" borderId="50" xfId="17" applyFont="1" applyBorder="1" applyAlignment="1">
      <alignment horizontal="center" vertical="center" wrapText="1"/>
      <protection/>
    </xf>
    <xf numFmtId="0" fontId="12" fillId="0" borderId="5" xfId="0" applyFont="1" applyBorder="1" applyAlignment="1">
      <alignment horizontal="center" vertical="center" wrapText="1"/>
    </xf>
    <xf numFmtId="0" fontId="8" fillId="2" borderId="10" xfId="17" applyFont="1" applyFill="1" applyBorder="1" applyAlignment="1">
      <alignment horizontal="center" vertical="center" wrapText="1"/>
      <protection/>
    </xf>
    <xf numFmtId="0" fontId="8" fillId="2" borderId="46" xfId="17" applyFont="1" applyFill="1" applyBorder="1" applyAlignment="1">
      <alignment horizontal="center" vertical="center"/>
      <protection/>
    </xf>
    <xf numFmtId="0" fontId="8" fillId="2" borderId="47" xfId="17" applyFont="1" applyFill="1" applyBorder="1" applyAlignment="1">
      <alignment horizontal="center" vertical="center"/>
      <protection/>
    </xf>
    <xf numFmtId="0" fontId="8" fillId="2" borderId="49" xfId="17" applyFont="1" applyFill="1" applyBorder="1" applyAlignment="1">
      <alignment horizontal="center" vertical="center"/>
      <protection/>
    </xf>
    <xf numFmtId="0" fontId="8" fillId="2" borderId="28" xfId="17" applyFont="1" applyFill="1" applyBorder="1" applyAlignment="1">
      <alignment horizontal="center" vertical="center"/>
      <protection/>
    </xf>
    <xf numFmtId="0" fontId="8" fillId="2" borderId="29" xfId="17" applyFont="1" applyFill="1" applyBorder="1" applyAlignment="1">
      <alignment horizontal="center" vertical="center"/>
      <protection/>
    </xf>
    <xf numFmtId="0" fontId="8" fillId="2" borderId="32" xfId="17" applyFont="1" applyFill="1" applyBorder="1" applyAlignment="1">
      <alignment horizontal="center" vertical="center"/>
      <protection/>
    </xf>
    <xf numFmtId="0" fontId="8" fillId="2" borderId="51" xfId="17" applyFont="1" applyFill="1" applyBorder="1" applyAlignment="1">
      <alignment horizontal="center" vertical="center" wrapText="1"/>
      <protection/>
    </xf>
    <xf numFmtId="0" fontId="8" fillId="2" borderId="52" xfId="17" applyFont="1" applyFill="1" applyBorder="1" applyAlignment="1">
      <alignment horizontal="center" vertical="center" wrapText="1"/>
      <protection/>
    </xf>
    <xf numFmtId="0" fontId="8" fillId="2" borderId="53" xfId="17" applyFont="1" applyFill="1" applyBorder="1" applyAlignment="1">
      <alignment horizontal="center" vertical="center" wrapText="1"/>
      <protection/>
    </xf>
    <xf numFmtId="0" fontId="8" fillId="2" borderId="10" xfId="17" applyFont="1" applyFill="1" applyBorder="1" applyAlignment="1">
      <alignment horizontal="center" vertical="center"/>
      <protection/>
    </xf>
    <xf numFmtId="0" fontId="8" fillId="2" borderId="19" xfId="17" applyFont="1" applyFill="1" applyBorder="1" applyAlignment="1">
      <alignment horizontal="center" vertical="center"/>
      <protection/>
    </xf>
    <xf numFmtId="0" fontId="8" fillId="2" borderId="14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3"/>
  <sheetViews>
    <sheetView tabSelected="1" view="pageBreakPreview" zoomScale="60" workbookViewId="0" topLeftCell="C1">
      <selection activeCell="N21" sqref="N21:N24"/>
    </sheetView>
  </sheetViews>
  <sheetFormatPr defaultColWidth="9.00390625" defaultRowHeight="12.75"/>
  <cols>
    <col min="1" max="1" width="3.625" style="1" bestFit="1" customWidth="1"/>
    <col min="2" max="2" width="19.75390625" style="1" bestFit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9.125" style="1" bestFit="1" customWidth="1"/>
    <col min="13" max="13" width="11.125" style="1" customWidth="1"/>
    <col min="14" max="14" width="10.375" style="1" customWidth="1"/>
    <col min="15" max="16" width="6.375" style="1" customWidth="1"/>
    <col min="17" max="17" width="11.75390625" style="1" customWidth="1"/>
    <col min="18" max="16384" width="10.25390625" style="1" customWidth="1"/>
  </cols>
  <sheetData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3" t="s">
        <v>67</v>
      </c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3" t="s">
        <v>47</v>
      </c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3" t="s">
        <v>68</v>
      </c>
      <c r="O4" s="2"/>
      <c r="P4" s="2"/>
      <c r="Q4" s="2"/>
    </row>
    <row r="5" spans="1:17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43" t="s">
        <v>32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spans="1:17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1.25">
      <c r="A8" s="187" t="s">
        <v>1</v>
      </c>
      <c r="B8" s="190" t="s">
        <v>4</v>
      </c>
      <c r="C8" s="193" t="s">
        <v>5</v>
      </c>
      <c r="D8" s="186" t="s">
        <v>6</v>
      </c>
      <c r="E8" s="186" t="s">
        <v>7</v>
      </c>
      <c r="F8" s="196" t="s">
        <v>0</v>
      </c>
      <c r="G8" s="196"/>
      <c r="H8" s="196" t="s">
        <v>2</v>
      </c>
      <c r="I8" s="196"/>
      <c r="J8" s="196"/>
      <c r="K8" s="196"/>
      <c r="L8" s="196"/>
      <c r="M8" s="196"/>
      <c r="N8" s="196"/>
      <c r="O8" s="196"/>
      <c r="P8" s="196"/>
      <c r="Q8" s="197"/>
    </row>
    <row r="9" spans="1:17" ht="11.25">
      <c r="A9" s="188"/>
      <c r="B9" s="191"/>
      <c r="C9" s="194"/>
      <c r="D9" s="147"/>
      <c r="E9" s="147"/>
      <c r="F9" s="147" t="s">
        <v>8</v>
      </c>
      <c r="G9" s="147" t="s">
        <v>9</v>
      </c>
      <c r="H9" s="153" t="s">
        <v>34</v>
      </c>
      <c r="I9" s="153"/>
      <c r="J9" s="153"/>
      <c r="K9" s="153"/>
      <c r="L9" s="153"/>
      <c r="M9" s="153"/>
      <c r="N9" s="153"/>
      <c r="O9" s="153"/>
      <c r="P9" s="153"/>
      <c r="Q9" s="154"/>
    </row>
    <row r="10" spans="1:17" ht="11.25">
      <c r="A10" s="188"/>
      <c r="B10" s="191"/>
      <c r="C10" s="194"/>
      <c r="D10" s="147"/>
      <c r="E10" s="147"/>
      <c r="F10" s="147"/>
      <c r="G10" s="147"/>
      <c r="H10" s="147" t="s">
        <v>10</v>
      </c>
      <c r="I10" s="153" t="s">
        <v>11</v>
      </c>
      <c r="J10" s="153"/>
      <c r="K10" s="153"/>
      <c r="L10" s="153"/>
      <c r="M10" s="153"/>
      <c r="N10" s="153"/>
      <c r="O10" s="153"/>
      <c r="P10" s="153"/>
      <c r="Q10" s="154"/>
    </row>
    <row r="11" spans="1:17" ht="14.25" customHeight="1">
      <c r="A11" s="188"/>
      <c r="B11" s="191"/>
      <c r="C11" s="194"/>
      <c r="D11" s="147"/>
      <c r="E11" s="147"/>
      <c r="F11" s="147"/>
      <c r="G11" s="147"/>
      <c r="H11" s="147"/>
      <c r="I11" s="153" t="s">
        <v>12</v>
      </c>
      <c r="J11" s="153"/>
      <c r="K11" s="153"/>
      <c r="L11" s="153"/>
      <c r="M11" s="153" t="s">
        <v>9</v>
      </c>
      <c r="N11" s="153"/>
      <c r="O11" s="153"/>
      <c r="P11" s="153"/>
      <c r="Q11" s="154"/>
    </row>
    <row r="12" spans="1:17" ht="11.25">
      <c r="A12" s="188"/>
      <c r="B12" s="191"/>
      <c r="C12" s="194"/>
      <c r="D12" s="147"/>
      <c r="E12" s="147"/>
      <c r="F12" s="147"/>
      <c r="G12" s="147"/>
      <c r="H12" s="147"/>
      <c r="I12" s="147" t="s">
        <v>13</v>
      </c>
      <c r="J12" s="153" t="s">
        <v>14</v>
      </c>
      <c r="K12" s="153"/>
      <c r="L12" s="153"/>
      <c r="M12" s="147" t="s">
        <v>15</v>
      </c>
      <c r="N12" s="147" t="s">
        <v>14</v>
      </c>
      <c r="O12" s="147"/>
      <c r="P12" s="147"/>
      <c r="Q12" s="198"/>
    </row>
    <row r="13" spans="1:17" ht="54" customHeight="1" thickBot="1">
      <c r="A13" s="189"/>
      <c r="B13" s="192"/>
      <c r="C13" s="195"/>
      <c r="D13" s="148"/>
      <c r="E13" s="148"/>
      <c r="F13" s="148"/>
      <c r="G13" s="148"/>
      <c r="H13" s="148"/>
      <c r="I13" s="148"/>
      <c r="J13" s="3" t="s">
        <v>16</v>
      </c>
      <c r="K13" s="3" t="s">
        <v>17</v>
      </c>
      <c r="L13" s="3" t="s">
        <v>18</v>
      </c>
      <c r="M13" s="148"/>
      <c r="N13" s="3" t="s">
        <v>19</v>
      </c>
      <c r="O13" s="3" t="s">
        <v>16</v>
      </c>
      <c r="P13" s="3" t="s">
        <v>17</v>
      </c>
      <c r="Q13" s="4" t="s">
        <v>20</v>
      </c>
    </row>
    <row r="14" spans="1:17" ht="12" thickBot="1">
      <c r="A14" s="77">
        <v>1</v>
      </c>
      <c r="B14" s="78">
        <v>2</v>
      </c>
      <c r="C14" s="11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10">
        <v>17</v>
      </c>
    </row>
    <row r="15" spans="1:17" ht="26.25" thickBot="1">
      <c r="A15" s="12">
        <v>1</v>
      </c>
      <c r="B15" s="79" t="s">
        <v>21</v>
      </c>
      <c r="C15" s="173" t="s">
        <v>3</v>
      </c>
      <c r="D15" s="174"/>
      <c r="E15" s="58">
        <f>SUM(E20+E37+E29+E45)</f>
        <v>5091481</v>
      </c>
      <c r="F15" s="58">
        <f aca="true" t="shared" si="0" ref="F15:Q15">SUM(F20+F37+F29+F45)</f>
        <v>1487313</v>
      </c>
      <c r="G15" s="58">
        <f t="shared" si="0"/>
        <v>3604168</v>
      </c>
      <c r="H15" s="58">
        <f t="shared" si="0"/>
        <v>1987561</v>
      </c>
      <c r="I15" s="58">
        <f t="shared" si="0"/>
        <v>547597</v>
      </c>
      <c r="J15" s="58">
        <f t="shared" si="0"/>
        <v>0</v>
      </c>
      <c r="K15" s="58">
        <f t="shared" si="0"/>
        <v>0</v>
      </c>
      <c r="L15" s="58">
        <f t="shared" si="0"/>
        <v>547597</v>
      </c>
      <c r="M15" s="58">
        <f t="shared" si="0"/>
        <v>1439964</v>
      </c>
      <c r="N15" s="58">
        <f t="shared" si="0"/>
        <v>0</v>
      </c>
      <c r="O15" s="58">
        <f t="shared" si="0"/>
        <v>0</v>
      </c>
      <c r="P15" s="58">
        <f t="shared" si="0"/>
        <v>0</v>
      </c>
      <c r="Q15" s="59">
        <f t="shared" si="0"/>
        <v>1439964</v>
      </c>
    </row>
    <row r="16" spans="1:17" ht="11.25" customHeight="1">
      <c r="A16" s="149">
        <v>1.1</v>
      </c>
      <c r="B16" s="80" t="s">
        <v>22</v>
      </c>
      <c r="C16" s="144" t="s">
        <v>48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</row>
    <row r="17" spans="1:17" ht="11.25" customHeight="1">
      <c r="A17" s="150"/>
      <c r="B17" s="81" t="s">
        <v>31</v>
      </c>
      <c r="C17" s="111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</row>
    <row r="18" spans="1:17" ht="11.25" customHeight="1">
      <c r="A18" s="150"/>
      <c r="B18" s="81" t="s">
        <v>23</v>
      </c>
      <c r="C18" s="111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</row>
    <row r="19" spans="1:17" ht="11.25" customHeight="1" thickBot="1">
      <c r="A19" s="150"/>
      <c r="B19" s="82" t="s">
        <v>24</v>
      </c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</row>
    <row r="20" spans="1:17" ht="18.75" customHeight="1" thickBot="1">
      <c r="A20" s="150"/>
      <c r="B20" s="83" t="s">
        <v>25</v>
      </c>
      <c r="C20" s="178"/>
      <c r="D20" s="179"/>
      <c r="E20" s="60">
        <f>SUM(E21:E24)</f>
        <v>3220980</v>
      </c>
      <c r="F20" s="60">
        <f>SUM(F22:F24)</f>
        <v>966294</v>
      </c>
      <c r="G20" s="60">
        <f>SUM(G21:G24)</f>
        <v>2254686</v>
      </c>
      <c r="H20" s="60">
        <f>SUM(I20+M20)</f>
        <v>150000</v>
      </c>
      <c r="I20" s="60">
        <f>SUM(J20:L20)</f>
        <v>45000</v>
      </c>
      <c r="J20" s="60"/>
      <c r="K20" s="60"/>
      <c r="L20" s="60">
        <v>45000</v>
      </c>
      <c r="M20" s="60">
        <f>SUM(N20:Q20)</f>
        <v>105000</v>
      </c>
      <c r="N20" s="60"/>
      <c r="O20" s="60"/>
      <c r="P20" s="60"/>
      <c r="Q20" s="61">
        <v>105000</v>
      </c>
    </row>
    <row r="21" spans="1:17" ht="12.75">
      <c r="A21" s="150"/>
      <c r="B21" s="84" t="s">
        <v>11</v>
      </c>
      <c r="C21" s="175">
        <v>23</v>
      </c>
      <c r="D21" s="120" t="s">
        <v>39</v>
      </c>
      <c r="E21" s="6"/>
      <c r="F21" s="6"/>
      <c r="G21" s="6"/>
      <c r="H21" s="135"/>
      <c r="I21" s="135"/>
      <c r="J21" s="135"/>
      <c r="K21" s="135"/>
      <c r="L21" s="135"/>
      <c r="M21" s="135"/>
      <c r="N21" s="135"/>
      <c r="O21" s="135"/>
      <c r="P21" s="135"/>
      <c r="Q21" s="115"/>
    </row>
    <row r="22" spans="1:17" ht="12.75">
      <c r="A22" s="150"/>
      <c r="B22" s="81" t="s">
        <v>33</v>
      </c>
      <c r="C22" s="176"/>
      <c r="D22" s="120"/>
      <c r="E22" s="5">
        <v>10980</v>
      </c>
      <c r="F22" s="5">
        <v>3294</v>
      </c>
      <c r="G22" s="5">
        <v>7686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15"/>
    </row>
    <row r="23" spans="1:17" ht="12.75">
      <c r="A23" s="151"/>
      <c r="B23" s="82" t="s">
        <v>34</v>
      </c>
      <c r="C23" s="176"/>
      <c r="D23" s="120"/>
      <c r="E23" s="28">
        <v>150000</v>
      </c>
      <c r="F23" s="28">
        <v>45000</v>
      </c>
      <c r="G23" s="28">
        <v>105000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15"/>
    </row>
    <row r="24" spans="1:17" ht="18.75" customHeight="1" thickBot="1">
      <c r="A24" s="152"/>
      <c r="B24" s="85" t="s">
        <v>54</v>
      </c>
      <c r="C24" s="177"/>
      <c r="D24" s="140"/>
      <c r="E24" s="20">
        <v>3060000</v>
      </c>
      <c r="F24" s="20">
        <v>918000</v>
      </c>
      <c r="G24" s="20">
        <v>2142000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3"/>
    </row>
    <row r="25" spans="1:17" ht="12.75" customHeight="1">
      <c r="A25" s="159" t="s">
        <v>65</v>
      </c>
      <c r="B25" s="80" t="s">
        <v>22</v>
      </c>
      <c r="C25" s="144" t="s">
        <v>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</row>
    <row r="26" spans="1:17" ht="11.25" customHeight="1">
      <c r="A26" s="97"/>
      <c r="B26" s="81" t="s">
        <v>31</v>
      </c>
      <c r="C26" s="111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</row>
    <row r="27" spans="1:17" ht="11.25" customHeight="1">
      <c r="A27" s="97"/>
      <c r="B27" s="81" t="s">
        <v>23</v>
      </c>
      <c r="C27" s="111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ht="12.75" customHeight="1" thickBot="1">
      <c r="A28" s="97"/>
      <c r="B28" s="82" t="s">
        <v>24</v>
      </c>
      <c r="C28" s="11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1:17" ht="21.75" customHeight="1" thickBot="1">
      <c r="A29" s="97"/>
      <c r="B29" s="83" t="s">
        <v>25</v>
      </c>
      <c r="C29" s="39"/>
      <c r="D29" s="21"/>
      <c r="E29" s="60">
        <f>SUM(E30:E33)</f>
        <v>1508963</v>
      </c>
      <c r="F29" s="60">
        <f>SUM(F30:F33)</f>
        <v>461229</v>
      </c>
      <c r="G29" s="60">
        <f>SUM(G30:G33)</f>
        <v>1047734</v>
      </c>
      <c r="H29" s="62">
        <f>SUM(I29+M29)</f>
        <v>1476023</v>
      </c>
      <c r="I29" s="62">
        <f>SUM(J29:L29)</f>
        <v>442807</v>
      </c>
      <c r="J29" s="62"/>
      <c r="K29" s="62"/>
      <c r="L29" s="62">
        <v>442807</v>
      </c>
      <c r="M29" s="62">
        <f>SUM(N29:Q29)</f>
        <v>1033216</v>
      </c>
      <c r="N29" s="62"/>
      <c r="O29" s="62"/>
      <c r="P29" s="62"/>
      <c r="Q29" s="63">
        <v>1033216</v>
      </c>
    </row>
    <row r="30" spans="1:17" ht="17.25" customHeight="1">
      <c r="A30" s="97"/>
      <c r="B30" s="84" t="s">
        <v>11</v>
      </c>
      <c r="C30" s="119">
        <v>23</v>
      </c>
      <c r="D30" s="120" t="s">
        <v>39</v>
      </c>
      <c r="E30" s="6"/>
      <c r="F30" s="6"/>
      <c r="G30" s="6"/>
      <c r="H30" s="24"/>
      <c r="I30" s="24"/>
      <c r="J30" s="24"/>
      <c r="K30" s="24"/>
      <c r="L30" s="24"/>
      <c r="M30" s="24"/>
      <c r="N30" s="24"/>
      <c r="O30" s="24"/>
      <c r="P30" s="24"/>
      <c r="Q30" s="33"/>
    </row>
    <row r="31" spans="1:17" ht="17.25" customHeight="1">
      <c r="A31" s="97"/>
      <c r="B31" s="81" t="s">
        <v>33</v>
      </c>
      <c r="C31" s="180"/>
      <c r="D31" s="120"/>
      <c r="E31" s="5">
        <v>32940</v>
      </c>
      <c r="F31" s="5">
        <v>18422</v>
      </c>
      <c r="G31" s="5">
        <v>14518</v>
      </c>
      <c r="H31" s="25"/>
      <c r="I31" s="25"/>
      <c r="J31" s="25"/>
      <c r="K31" s="25"/>
      <c r="L31" s="25"/>
      <c r="M31" s="25"/>
      <c r="N31" s="25"/>
      <c r="O31" s="25"/>
      <c r="P31" s="25"/>
      <c r="Q31" s="30"/>
    </row>
    <row r="32" spans="1:17" ht="21" customHeight="1" thickBot="1">
      <c r="A32" s="107"/>
      <c r="B32" s="85" t="s">
        <v>55</v>
      </c>
      <c r="C32" s="181"/>
      <c r="D32" s="140"/>
      <c r="E32" s="20">
        <v>1476023</v>
      </c>
      <c r="F32" s="20">
        <v>442807</v>
      </c>
      <c r="G32" s="20">
        <v>1033216</v>
      </c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11.25" customHeight="1">
      <c r="A33" s="160" t="s">
        <v>49</v>
      </c>
      <c r="B33" s="84" t="s">
        <v>22</v>
      </c>
      <c r="C33" s="108" t="s">
        <v>38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</row>
    <row r="34" spans="1:17" ht="11.25" customHeight="1">
      <c r="A34" s="160"/>
      <c r="B34" s="81" t="s">
        <v>31</v>
      </c>
      <c r="C34" s="111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</row>
    <row r="35" spans="1:17" ht="11.25" customHeight="1">
      <c r="A35" s="160"/>
      <c r="B35" s="81" t="s">
        <v>23</v>
      </c>
      <c r="C35" s="11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ht="12" customHeight="1" thickBot="1">
      <c r="A36" s="160"/>
      <c r="B36" s="82" t="s">
        <v>24</v>
      </c>
      <c r="C36" s="111"/>
      <c r="D36" s="109"/>
      <c r="E36" s="109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  <row r="37" spans="1:17" ht="12" customHeight="1" thickBot="1">
      <c r="A37" s="160"/>
      <c r="B37" s="83" t="s">
        <v>25</v>
      </c>
      <c r="C37" s="93"/>
      <c r="D37" s="94"/>
      <c r="E37" s="64">
        <f>SUM(E38:E40)</f>
        <v>6540</v>
      </c>
      <c r="F37" s="65">
        <f>SUM(F38:F40)</f>
        <v>6540</v>
      </c>
      <c r="G37" s="65">
        <f>SUM(G38:G40)</f>
        <v>0</v>
      </c>
      <c r="H37" s="65">
        <v>6540</v>
      </c>
      <c r="I37" s="65">
        <v>6540</v>
      </c>
      <c r="J37" s="65"/>
      <c r="K37" s="65"/>
      <c r="L37" s="65">
        <v>6540</v>
      </c>
      <c r="M37" s="65"/>
      <c r="N37" s="65"/>
      <c r="O37" s="65"/>
      <c r="P37" s="65"/>
      <c r="Q37" s="66"/>
    </row>
    <row r="38" spans="1:17" ht="12.75">
      <c r="A38" s="160"/>
      <c r="B38" s="84" t="s">
        <v>36</v>
      </c>
      <c r="C38" s="103">
        <v>57</v>
      </c>
      <c r="D38" s="101" t="s">
        <v>35</v>
      </c>
      <c r="E38" s="22"/>
      <c r="F38" s="8"/>
      <c r="G38" s="6"/>
      <c r="H38" s="16"/>
      <c r="I38" s="16"/>
      <c r="J38" s="16"/>
      <c r="K38" s="16"/>
      <c r="L38" s="16"/>
      <c r="M38" s="16"/>
      <c r="N38" s="16"/>
      <c r="O38" s="16"/>
      <c r="P38" s="16"/>
      <c r="Q38" s="15"/>
    </row>
    <row r="39" spans="1:17" ht="12.75">
      <c r="A39" s="160"/>
      <c r="B39" s="81" t="s">
        <v>33</v>
      </c>
      <c r="C39" s="103"/>
      <c r="D39" s="101"/>
      <c r="E39" s="13"/>
      <c r="F39" s="7"/>
      <c r="G39" s="5"/>
      <c r="H39" s="16"/>
      <c r="I39" s="16"/>
      <c r="J39" s="16"/>
      <c r="K39" s="16"/>
      <c r="L39" s="16"/>
      <c r="M39" s="16"/>
      <c r="N39" s="16"/>
      <c r="O39" s="16"/>
      <c r="P39" s="16"/>
      <c r="Q39" s="15"/>
    </row>
    <row r="40" spans="1:17" ht="13.5" thickBot="1">
      <c r="A40" s="172"/>
      <c r="B40" s="85" t="s">
        <v>34</v>
      </c>
      <c r="C40" s="104"/>
      <c r="D40" s="102"/>
      <c r="E40" s="37">
        <v>6540</v>
      </c>
      <c r="F40" s="26">
        <v>6540</v>
      </c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8"/>
    </row>
    <row r="41" spans="1:17" ht="12.75" customHeight="1">
      <c r="A41" s="159" t="s">
        <v>58</v>
      </c>
      <c r="B41" s="84" t="s">
        <v>22</v>
      </c>
      <c r="C41" s="108" t="s">
        <v>66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</row>
    <row r="42" spans="1:17" ht="11.25">
      <c r="A42" s="160"/>
      <c r="B42" s="81" t="s">
        <v>31</v>
      </c>
      <c r="C42" s="111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</row>
    <row r="43" spans="1:17" ht="11.25" customHeight="1">
      <c r="A43" s="160"/>
      <c r="B43" s="81" t="s">
        <v>23</v>
      </c>
      <c r="C43" s="111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</row>
    <row r="44" spans="1:17" ht="14.25" customHeight="1" thickBot="1">
      <c r="A44" s="160"/>
      <c r="B44" s="82" t="s">
        <v>24</v>
      </c>
      <c r="C44" s="111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0"/>
    </row>
    <row r="45" spans="1:17" ht="18" customHeight="1" thickBot="1">
      <c r="A45" s="160"/>
      <c r="B45" s="83" t="s">
        <v>25</v>
      </c>
      <c r="C45" s="40"/>
      <c r="D45" s="34"/>
      <c r="E45" s="74">
        <f>SUM(E46:E49)</f>
        <v>354998</v>
      </c>
      <c r="F45" s="74">
        <f aca="true" t="shared" si="1" ref="F45:P45">SUM(F46:F49)</f>
        <v>53250</v>
      </c>
      <c r="G45" s="74">
        <f t="shared" si="1"/>
        <v>301748</v>
      </c>
      <c r="H45" s="75">
        <f>SUM(I45+M45)</f>
        <v>354998</v>
      </c>
      <c r="I45" s="74">
        <v>53250</v>
      </c>
      <c r="J45" s="74"/>
      <c r="K45" s="74">
        <f t="shared" si="1"/>
        <v>0</v>
      </c>
      <c r="L45" s="74">
        <v>53250</v>
      </c>
      <c r="M45" s="74">
        <v>301748</v>
      </c>
      <c r="N45" s="74">
        <f t="shared" si="1"/>
        <v>0</v>
      </c>
      <c r="O45" s="74">
        <f t="shared" si="1"/>
        <v>0</v>
      </c>
      <c r="P45" s="74">
        <f t="shared" si="1"/>
        <v>0</v>
      </c>
      <c r="Q45" s="76">
        <v>301748</v>
      </c>
    </row>
    <row r="46" spans="1:17" ht="12.75">
      <c r="A46" s="160"/>
      <c r="B46" s="84" t="s">
        <v>34</v>
      </c>
      <c r="C46" s="182"/>
      <c r="D46" s="184" t="s">
        <v>57</v>
      </c>
      <c r="E46" s="35">
        <v>354998</v>
      </c>
      <c r="F46" s="35">
        <v>53250</v>
      </c>
      <c r="G46" s="17">
        <v>301748</v>
      </c>
      <c r="H46" s="36"/>
      <c r="I46" s="36"/>
      <c r="J46" s="36"/>
      <c r="K46" s="36"/>
      <c r="L46" s="36"/>
      <c r="M46" s="36"/>
      <c r="N46" s="36"/>
      <c r="O46" s="36"/>
      <c r="P46" s="36"/>
      <c r="Q46" s="41"/>
    </row>
    <row r="47" spans="1:17" ht="12.75">
      <c r="A47" s="160"/>
      <c r="B47" s="84"/>
      <c r="C47" s="183"/>
      <c r="D47" s="185"/>
      <c r="E47" s="13"/>
      <c r="F47" s="7"/>
      <c r="G47" s="5"/>
      <c r="H47" s="25"/>
      <c r="I47" s="25"/>
      <c r="J47" s="25"/>
      <c r="K47" s="25"/>
      <c r="L47" s="25"/>
      <c r="M47" s="25"/>
      <c r="N47" s="25"/>
      <c r="O47" s="25"/>
      <c r="P47" s="25"/>
      <c r="Q47" s="30"/>
    </row>
    <row r="48" spans="1:17" ht="12.75">
      <c r="A48" s="160"/>
      <c r="B48" s="81"/>
      <c r="C48" s="183"/>
      <c r="D48" s="185"/>
      <c r="E48" s="13"/>
      <c r="F48" s="7"/>
      <c r="G48" s="5"/>
      <c r="H48" s="25"/>
      <c r="I48" s="25"/>
      <c r="J48" s="25"/>
      <c r="K48" s="25"/>
      <c r="L48" s="25"/>
      <c r="M48" s="25"/>
      <c r="N48" s="25"/>
      <c r="O48" s="25"/>
      <c r="P48" s="25"/>
      <c r="Q48" s="30"/>
    </row>
    <row r="49" spans="1:17" ht="13.5" thickBot="1">
      <c r="A49" s="160"/>
      <c r="B49" s="82"/>
      <c r="C49" s="183"/>
      <c r="D49" s="185"/>
      <c r="E49" s="43"/>
      <c r="F49" s="42"/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38"/>
    </row>
    <row r="50" spans="1:17" s="69" customFormat="1" ht="26.25" customHeight="1" thickBot="1">
      <c r="A50" s="68">
        <v>2</v>
      </c>
      <c r="B50" s="86" t="s">
        <v>26</v>
      </c>
      <c r="C50" s="157" t="s">
        <v>3</v>
      </c>
      <c r="D50" s="158"/>
      <c r="E50" s="58">
        <f>SUM(E55+E63+E71+E91+E79+E85)</f>
        <v>1470220</v>
      </c>
      <c r="F50" s="58">
        <f aca="true" t="shared" si="2" ref="F50:Q50">SUM(F55+F63+F71+F91+F79+F85)</f>
        <v>185256</v>
      </c>
      <c r="G50" s="58">
        <f t="shared" si="2"/>
        <v>1284964</v>
      </c>
      <c r="H50" s="58">
        <f t="shared" si="2"/>
        <v>710974</v>
      </c>
      <c r="I50" s="58">
        <f t="shared" si="2"/>
        <v>123956</v>
      </c>
      <c r="J50" s="58">
        <f t="shared" si="2"/>
        <v>0</v>
      </c>
      <c r="K50" s="58">
        <f t="shared" si="2"/>
        <v>0</v>
      </c>
      <c r="L50" s="58">
        <f t="shared" si="2"/>
        <v>123956</v>
      </c>
      <c r="M50" s="58">
        <f t="shared" si="2"/>
        <v>587018</v>
      </c>
      <c r="N50" s="58">
        <f t="shared" si="2"/>
        <v>0</v>
      </c>
      <c r="O50" s="58">
        <f t="shared" si="2"/>
        <v>0</v>
      </c>
      <c r="P50" s="58">
        <f t="shared" si="2"/>
        <v>0</v>
      </c>
      <c r="Q50" s="58">
        <f t="shared" si="2"/>
        <v>587018</v>
      </c>
    </row>
    <row r="51" spans="1:17" ht="11.25" customHeight="1">
      <c r="A51" s="105" t="s">
        <v>27</v>
      </c>
      <c r="B51" s="80" t="s">
        <v>22</v>
      </c>
      <c r="C51" s="108" t="s">
        <v>50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</row>
    <row r="52" spans="1:17" ht="11.25" customHeight="1">
      <c r="A52" s="97"/>
      <c r="B52" s="81" t="s">
        <v>31</v>
      </c>
      <c r="C52" s="11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</row>
    <row r="53" spans="1:17" ht="11.25" customHeight="1">
      <c r="A53" s="97"/>
      <c r="B53" s="81" t="s">
        <v>23</v>
      </c>
      <c r="C53" s="11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</row>
    <row r="54" spans="1:17" ht="9.75" customHeight="1" thickBot="1">
      <c r="A54" s="97"/>
      <c r="B54" s="82" t="s">
        <v>24</v>
      </c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4"/>
    </row>
    <row r="55" spans="1:17" ht="15.75" customHeight="1" thickBot="1">
      <c r="A55" s="97"/>
      <c r="B55" s="87" t="s">
        <v>25</v>
      </c>
      <c r="C55" s="117"/>
      <c r="D55" s="118"/>
      <c r="E55" s="67">
        <f>SUM(E56:E58)</f>
        <v>217590</v>
      </c>
      <c r="F55" s="67">
        <f>SUM(F56:F58)</f>
        <v>72453</v>
      </c>
      <c r="G55" s="67">
        <f>SUM(G56:G58)</f>
        <v>145137</v>
      </c>
      <c r="H55" s="67">
        <f>SUM(I55+M55)</f>
        <v>130390</v>
      </c>
      <c r="I55" s="67">
        <v>45178</v>
      </c>
      <c r="J55" s="67"/>
      <c r="K55" s="67"/>
      <c r="L55" s="67">
        <v>45178</v>
      </c>
      <c r="M55" s="67">
        <v>85212</v>
      </c>
      <c r="N55" s="67"/>
      <c r="O55" s="67"/>
      <c r="P55" s="67"/>
      <c r="Q55" s="70">
        <v>85212</v>
      </c>
    </row>
    <row r="56" spans="1:17" ht="15" customHeight="1">
      <c r="A56" s="97"/>
      <c r="B56" s="88" t="s">
        <v>33</v>
      </c>
      <c r="C56" s="119">
        <v>57</v>
      </c>
      <c r="D56" s="120" t="s">
        <v>35</v>
      </c>
      <c r="E56" s="7">
        <v>0</v>
      </c>
      <c r="F56" s="7">
        <v>0</v>
      </c>
      <c r="G56" s="7"/>
      <c r="H56" s="116"/>
      <c r="I56" s="116"/>
      <c r="J56" s="116"/>
      <c r="K56" s="116"/>
      <c r="L56" s="116"/>
      <c r="M56" s="116"/>
      <c r="N56" s="116"/>
      <c r="O56" s="135"/>
      <c r="P56" s="135"/>
      <c r="Q56" s="115"/>
    </row>
    <row r="57" spans="1:17" ht="15.75" customHeight="1">
      <c r="A57" s="97"/>
      <c r="B57" s="88" t="s">
        <v>34</v>
      </c>
      <c r="C57" s="119"/>
      <c r="D57" s="120"/>
      <c r="E57" s="7">
        <f>SUM(F57:G57)</f>
        <v>130390</v>
      </c>
      <c r="F57" s="7">
        <v>45178</v>
      </c>
      <c r="G57" s="7">
        <v>85212</v>
      </c>
      <c r="H57" s="116"/>
      <c r="I57" s="116"/>
      <c r="J57" s="116"/>
      <c r="K57" s="116"/>
      <c r="L57" s="116"/>
      <c r="M57" s="116"/>
      <c r="N57" s="116"/>
      <c r="O57" s="135"/>
      <c r="P57" s="135"/>
      <c r="Q57" s="115"/>
    </row>
    <row r="58" spans="1:17" ht="18" customHeight="1" thickBot="1">
      <c r="A58" s="107"/>
      <c r="B58" s="89" t="s">
        <v>37</v>
      </c>
      <c r="C58" s="138"/>
      <c r="D58" s="140"/>
      <c r="E58" s="7">
        <f>SUM(F58:G58)</f>
        <v>87200</v>
      </c>
      <c r="F58" s="26">
        <v>27275</v>
      </c>
      <c r="G58" s="26">
        <v>59925</v>
      </c>
      <c r="H58" s="142"/>
      <c r="I58" s="142"/>
      <c r="J58" s="142"/>
      <c r="K58" s="142"/>
      <c r="L58" s="142"/>
      <c r="M58" s="142"/>
      <c r="N58" s="142"/>
      <c r="O58" s="136"/>
      <c r="P58" s="136"/>
      <c r="Q58" s="133"/>
    </row>
    <row r="59" spans="1:17" ht="11.25">
      <c r="A59" s="105" t="s">
        <v>45</v>
      </c>
      <c r="B59" s="80" t="s">
        <v>22</v>
      </c>
      <c r="C59" s="108" t="s">
        <v>51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0" spans="1:17" ht="11.25">
      <c r="A60" s="97"/>
      <c r="B60" s="81" t="s">
        <v>31</v>
      </c>
      <c r="C60" s="111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</row>
    <row r="61" spans="1:17" ht="11.25">
      <c r="A61" s="97"/>
      <c r="B61" s="81" t="s">
        <v>23</v>
      </c>
      <c r="C61" s="111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</row>
    <row r="62" spans="1:17" ht="12" thickBot="1">
      <c r="A62" s="97"/>
      <c r="B62" s="82" t="s">
        <v>24</v>
      </c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4"/>
    </row>
    <row r="63" spans="1:17" ht="13.5" thickBot="1">
      <c r="A63" s="97"/>
      <c r="B63" s="87" t="s">
        <v>25</v>
      </c>
      <c r="C63" s="117"/>
      <c r="D63" s="118"/>
      <c r="E63" s="67">
        <f>SUM(E64:E66)</f>
        <v>301340</v>
      </c>
      <c r="F63" s="67">
        <f>SUM(F64:F66)</f>
        <v>57985</v>
      </c>
      <c r="G63" s="67">
        <f>SUM(G64:G66)</f>
        <v>243355</v>
      </c>
      <c r="H63" s="67">
        <f>SUM(I63+M63)</f>
        <v>184840</v>
      </c>
      <c r="I63" s="67">
        <v>40510</v>
      </c>
      <c r="J63" s="67"/>
      <c r="K63" s="67"/>
      <c r="L63" s="67">
        <v>40510</v>
      </c>
      <c r="M63" s="67">
        <v>144330</v>
      </c>
      <c r="N63" s="67"/>
      <c r="O63" s="67"/>
      <c r="P63" s="67"/>
      <c r="Q63" s="70">
        <v>144330</v>
      </c>
    </row>
    <row r="64" spans="1:17" ht="12.75">
      <c r="A64" s="97"/>
      <c r="B64" s="88" t="s">
        <v>33</v>
      </c>
      <c r="C64" s="119">
        <v>57</v>
      </c>
      <c r="D64" s="120" t="s">
        <v>35</v>
      </c>
      <c r="E64" s="7">
        <v>0</v>
      </c>
      <c r="F64" s="7">
        <v>0</v>
      </c>
      <c r="G64" s="7"/>
      <c r="H64" s="116"/>
      <c r="I64" s="116"/>
      <c r="J64" s="116"/>
      <c r="K64" s="116"/>
      <c r="L64" s="116"/>
      <c r="M64" s="116"/>
      <c r="N64" s="116"/>
      <c r="O64" s="135"/>
      <c r="P64" s="135"/>
      <c r="Q64" s="115"/>
    </row>
    <row r="65" spans="1:17" ht="17.25" customHeight="1">
      <c r="A65" s="97"/>
      <c r="B65" s="88" t="s">
        <v>34</v>
      </c>
      <c r="C65" s="119"/>
      <c r="D65" s="120"/>
      <c r="E65" s="7">
        <f>SUM(F65:G65)</f>
        <v>184840</v>
      </c>
      <c r="F65" s="7">
        <v>40510</v>
      </c>
      <c r="G65" s="7">
        <v>144330</v>
      </c>
      <c r="H65" s="116"/>
      <c r="I65" s="116"/>
      <c r="J65" s="116"/>
      <c r="K65" s="116"/>
      <c r="L65" s="116"/>
      <c r="M65" s="116"/>
      <c r="N65" s="116"/>
      <c r="O65" s="135"/>
      <c r="P65" s="135"/>
      <c r="Q65" s="115"/>
    </row>
    <row r="66" spans="1:17" ht="20.25" customHeight="1" thickBot="1">
      <c r="A66" s="107"/>
      <c r="B66" s="89" t="s">
        <v>37</v>
      </c>
      <c r="C66" s="138"/>
      <c r="D66" s="140"/>
      <c r="E66" s="7">
        <f>SUM(F66:G66)</f>
        <v>116500</v>
      </c>
      <c r="F66" s="26">
        <v>17475</v>
      </c>
      <c r="G66" s="26">
        <v>99025</v>
      </c>
      <c r="H66" s="142"/>
      <c r="I66" s="142"/>
      <c r="J66" s="142"/>
      <c r="K66" s="142"/>
      <c r="L66" s="142"/>
      <c r="M66" s="142"/>
      <c r="N66" s="142"/>
      <c r="O66" s="136"/>
      <c r="P66" s="136"/>
      <c r="Q66" s="133"/>
    </row>
    <row r="67" spans="1:17" ht="11.25">
      <c r="A67" s="105" t="s">
        <v>46</v>
      </c>
      <c r="B67" s="80" t="s">
        <v>22</v>
      </c>
      <c r="C67" s="108" t="s">
        <v>52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10"/>
    </row>
    <row r="68" spans="1:17" ht="11.25">
      <c r="A68" s="97"/>
      <c r="B68" s="81" t="s">
        <v>31</v>
      </c>
      <c r="C68" s="111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0"/>
    </row>
    <row r="69" spans="1:17" ht="11.25">
      <c r="A69" s="97"/>
      <c r="B69" s="81" t="s">
        <v>23</v>
      </c>
      <c r="C69" s="111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</row>
    <row r="70" spans="1:17" ht="12" thickBot="1">
      <c r="A70" s="97"/>
      <c r="B70" s="82" t="s">
        <v>24</v>
      </c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4"/>
    </row>
    <row r="71" spans="1:17" ht="13.5" thickBot="1">
      <c r="A71" s="97"/>
      <c r="B71" s="87" t="s">
        <v>25</v>
      </c>
      <c r="C71" s="117"/>
      <c r="D71" s="118"/>
      <c r="E71" s="67">
        <f>SUM(E72:E74)</f>
        <v>221153</v>
      </c>
      <c r="F71" s="67">
        <f>SUM(F72:F74)</f>
        <v>47583</v>
      </c>
      <c r="G71" s="67">
        <f>SUM(G72:G74)</f>
        <v>173570</v>
      </c>
      <c r="H71" s="67">
        <f>SUM(I71+M71)</f>
        <v>139153</v>
      </c>
      <c r="I71" s="67">
        <v>31033</v>
      </c>
      <c r="J71" s="67"/>
      <c r="K71" s="67"/>
      <c r="L71" s="67">
        <v>31033</v>
      </c>
      <c r="M71" s="67">
        <v>108120</v>
      </c>
      <c r="N71" s="67"/>
      <c r="O71" s="67"/>
      <c r="P71" s="67"/>
      <c r="Q71" s="70">
        <v>108120</v>
      </c>
    </row>
    <row r="72" spans="1:17" ht="12" customHeight="1">
      <c r="A72" s="97"/>
      <c r="B72" s="88" t="s">
        <v>33</v>
      </c>
      <c r="C72" s="119">
        <v>57</v>
      </c>
      <c r="D72" s="120" t="s">
        <v>35</v>
      </c>
      <c r="E72" s="7">
        <v>0</v>
      </c>
      <c r="F72" s="7">
        <v>0</v>
      </c>
      <c r="G72" s="7"/>
      <c r="H72" s="116"/>
      <c r="I72" s="116"/>
      <c r="J72" s="116"/>
      <c r="K72" s="116"/>
      <c r="L72" s="116"/>
      <c r="M72" s="116"/>
      <c r="N72" s="116"/>
      <c r="O72" s="135"/>
      <c r="P72" s="135"/>
      <c r="Q72" s="115"/>
    </row>
    <row r="73" spans="1:17" ht="10.5" customHeight="1">
      <c r="A73" s="97"/>
      <c r="B73" s="88" t="s">
        <v>34</v>
      </c>
      <c r="C73" s="119"/>
      <c r="D73" s="120"/>
      <c r="E73" s="7">
        <v>139153</v>
      </c>
      <c r="F73" s="7">
        <v>31033</v>
      </c>
      <c r="G73" s="7">
        <v>108120</v>
      </c>
      <c r="H73" s="116"/>
      <c r="I73" s="116"/>
      <c r="J73" s="116"/>
      <c r="K73" s="116"/>
      <c r="L73" s="116"/>
      <c r="M73" s="116"/>
      <c r="N73" s="116"/>
      <c r="O73" s="135"/>
      <c r="P73" s="135"/>
      <c r="Q73" s="115"/>
    </row>
    <row r="74" spans="1:17" ht="27" customHeight="1" thickBot="1">
      <c r="A74" s="107"/>
      <c r="B74" s="90" t="s">
        <v>37</v>
      </c>
      <c r="C74" s="119"/>
      <c r="D74" s="120"/>
      <c r="E74" s="48">
        <f>SUM(F74:G74)</f>
        <v>82000</v>
      </c>
      <c r="F74" s="48">
        <v>16550</v>
      </c>
      <c r="G74" s="48">
        <v>65450</v>
      </c>
      <c r="H74" s="116"/>
      <c r="I74" s="116"/>
      <c r="J74" s="116"/>
      <c r="K74" s="116"/>
      <c r="L74" s="116"/>
      <c r="M74" s="116"/>
      <c r="N74" s="116"/>
      <c r="O74" s="135"/>
      <c r="P74" s="135"/>
      <c r="Q74" s="115"/>
    </row>
    <row r="75" spans="1:17" ht="11.25" customHeight="1">
      <c r="A75" s="105" t="s">
        <v>53</v>
      </c>
      <c r="B75" s="80" t="s">
        <v>22</v>
      </c>
      <c r="C75" s="98" t="s">
        <v>62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100"/>
    </row>
    <row r="76" spans="1:17" ht="10.5" customHeight="1">
      <c r="A76" s="97"/>
      <c r="B76" s="81" t="s">
        <v>31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06"/>
    </row>
    <row r="77" spans="1:17" ht="10.5" customHeight="1">
      <c r="A77" s="97"/>
      <c r="B77" s="81" t="s">
        <v>23</v>
      </c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106"/>
    </row>
    <row r="78" spans="1:17" ht="11.25" customHeight="1" thickBot="1">
      <c r="A78" s="97"/>
      <c r="B78" s="82" t="s">
        <v>24</v>
      </c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106"/>
    </row>
    <row r="79" spans="1:17" ht="14.25" customHeight="1" thickBot="1">
      <c r="A79" s="97"/>
      <c r="B79" s="87" t="s">
        <v>25</v>
      </c>
      <c r="C79" s="72"/>
      <c r="D79" s="71"/>
      <c r="E79" s="67">
        <f>SUM(E80)</f>
        <v>2678</v>
      </c>
      <c r="F79" s="67">
        <f>SUM(F80)</f>
        <v>0</v>
      </c>
      <c r="G79" s="67">
        <f>SUM(G80)</f>
        <v>2678</v>
      </c>
      <c r="H79" s="67">
        <f>SUM(I79+M79)</f>
        <v>2678</v>
      </c>
      <c r="I79" s="73"/>
      <c r="J79" s="73"/>
      <c r="K79" s="73"/>
      <c r="L79" s="73"/>
      <c r="M79" s="73">
        <v>2678</v>
      </c>
      <c r="N79" s="73"/>
      <c r="O79" s="62"/>
      <c r="P79" s="62"/>
      <c r="Q79" s="63">
        <v>2678</v>
      </c>
    </row>
    <row r="80" spans="1:17" ht="38.25" customHeight="1" thickBot="1">
      <c r="A80" s="107"/>
      <c r="B80" s="91" t="s">
        <v>60</v>
      </c>
      <c r="C80" s="49"/>
      <c r="D80" s="55" t="s">
        <v>61</v>
      </c>
      <c r="E80" s="46">
        <v>2678</v>
      </c>
      <c r="F80" s="46"/>
      <c r="G80" s="46">
        <v>2678</v>
      </c>
      <c r="H80" s="44"/>
      <c r="I80" s="45"/>
      <c r="J80" s="45"/>
      <c r="K80" s="45"/>
      <c r="L80" s="45"/>
      <c r="M80" s="45"/>
      <c r="N80" s="45"/>
      <c r="O80" s="19"/>
      <c r="P80" s="19"/>
      <c r="Q80" s="18"/>
    </row>
    <row r="81" spans="1:17" ht="15" customHeight="1">
      <c r="A81" s="105" t="s">
        <v>63</v>
      </c>
      <c r="B81" s="90" t="s">
        <v>22</v>
      </c>
      <c r="C81" s="123" t="s">
        <v>64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5"/>
    </row>
    <row r="82" spans="1:17" ht="15" customHeight="1">
      <c r="A82" s="97"/>
      <c r="B82" s="90" t="s">
        <v>31</v>
      </c>
      <c r="C82" s="126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8"/>
    </row>
    <row r="83" spans="1:17" ht="13.5" customHeight="1">
      <c r="A83" s="97"/>
      <c r="B83" s="90" t="s">
        <v>23</v>
      </c>
      <c r="C83" s="126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8"/>
    </row>
    <row r="84" spans="1:17" ht="12.75" customHeight="1" thickBot="1">
      <c r="A84" s="97"/>
      <c r="B84" s="90" t="s">
        <v>24</v>
      </c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1"/>
    </row>
    <row r="85" spans="1:17" ht="15.75" customHeight="1" thickBot="1">
      <c r="A85" s="97"/>
      <c r="B85" s="92" t="s">
        <v>25</v>
      </c>
      <c r="C85" s="39"/>
      <c r="D85" s="21"/>
      <c r="E85" s="53">
        <f>SUM(E86)</f>
        <v>148874</v>
      </c>
      <c r="F85" s="53">
        <f>SUM(F86)</f>
        <v>7235</v>
      </c>
      <c r="G85" s="53">
        <f>SUM(G86)</f>
        <v>141639</v>
      </c>
      <c r="H85" s="14">
        <f>SUM(I85+M85)</f>
        <v>148874</v>
      </c>
      <c r="I85" s="50">
        <v>7235</v>
      </c>
      <c r="J85" s="50"/>
      <c r="K85" s="50"/>
      <c r="L85" s="50">
        <v>7235</v>
      </c>
      <c r="M85" s="50">
        <v>141639</v>
      </c>
      <c r="N85" s="50"/>
      <c r="O85" s="51"/>
      <c r="P85" s="51"/>
      <c r="Q85" s="52">
        <v>141639</v>
      </c>
    </row>
    <row r="86" spans="1:17" ht="51" customHeight="1" thickBot="1">
      <c r="A86" s="97"/>
      <c r="B86" s="90" t="s">
        <v>34</v>
      </c>
      <c r="C86" s="49">
        <v>73</v>
      </c>
      <c r="D86" s="55" t="s">
        <v>44</v>
      </c>
      <c r="E86" s="46">
        <f>SUM(F86:G86)</f>
        <v>148874</v>
      </c>
      <c r="F86" s="46">
        <v>7235</v>
      </c>
      <c r="G86" s="46">
        <v>141639</v>
      </c>
      <c r="H86" s="45"/>
      <c r="I86" s="45"/>
      <c r="J86" s="45"/>
      <c r="K86" s="45"/>
      <c r="L86" s="45"/>
      <c r="M86" s="45"/>
      <c r="N86" s="45"/>
      <c r="O86" s="19"/>
      <c r="P86" s="19"/>
      <c r="Q86" s="18"/>
    </row>
    <row r="87" spans="1:17" ht="12.75" customHeight="1">
      <c r="A87" s="105" t="s">
        <v>59</v>
      </c>
      <c r="B87" s="80" t="s">
        <v>22</v>
      </c>
      <c r="C87" s="161" t="s">
        <v>43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3"/>
    </row>
    <row r="88" spans="1:17" ht="12.75" customHeight="1">
      <c r="A88" s="97"/>
      <c r="B88" s="81" t="s">
        <v>31</v>
      </c>
      <c r="C88" s="164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6"/>
    </row>
    <row r="89" spans="1:17" ht="12.75" customHeight="1">
      <c r="A89" s="97"/>
      <c r="B89" s="81" t="s">
        <v>23</v>
      </c>
      <c r="C89" s="164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6"/>
    </row>
    <row r="90" spans="1:17" ht="12.75" customHeight="1" thickBot="1">
      <c r="A90" s="97"/>
      <c r="B90" s="82" t="s">
        <v>24</v>
      </c>
      <c r="C90" s="167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9"/>
    </row>
    <row r="91" spans="1:17" ht="19.5" customHeight="1" thickBot="1">
      <c r="A91" s="97"/>
      <c r="B91" s="87" t="s">
        <v>25</v>
      </c>
      <c r="C91" s="170"/>
      <c r="D91" s="171"/>
      <c r="E91" s="67">
        <f>SUM(E92:E97)</f>
        <v>578585</v>
      </c>
      <c r="F91" s="67">
        <f>SUM(F92:F97)</f>
        <v>0</v>
      </c>
      <c r="G91" s="67">
        <f>SUM(G92:G97)</f>
        <v>578585</v>
      </c>
      <c r="H91" s="67">
        <v>105039</v>
      </c>
      <c r="I91" s="67">
        <v>0</v>
      </c>
      <c r="J91" s="67"/>
      <c r="K91" s="67"/>
      <c r="L91" s="67"/>
      <c r="M91" s="67">
        <v>105039</v>
      </c>
      <c r="N91" s="67"/>
      <c r="O91" s="67"/>
      <c r="P91" s="67"/>
      <c r="Q91" s="70">
        <v>105039</v>
      </c>
    </row>
    <row r="92" spans="1:17" ht="12.75" customHeight="1">
      <c r="A92" s="97"/>
      <c r="B92" s="88" t="s">
        <v>40</v>
      </c>
      <c r="C92" s="137">
        <v>65</v>
      </c>
      <c r="D92" s="139" t="s">
        <v>44</v>
      </c>
      <c r="E92" s="17">
        <v>48215</v>
      </c>
      <c r="F92" s="17"/>
      <c r="G92" s="17">
        <v>48215</v>
      </c>
      <c r="H92" s="141"/>
      <c r="I92" s="141"/>
      <c r="J92" s="141"/>
      <c r="K92" s="141"/>
      <c r="L92" s="141"/>
      <c r="M92" s="141"/>
      <c r="N92" s="141"/>
      <c r="O92" s="134"/>
      <c r="P92" s="134"/>
      <c r="Q92" s="132"/>
    </row>
    <row r="93" spans="1:17" ht="12.75">
      <c r="A93" s="97"/>
      <c r="B93" s="88" t="s">
        <v>33</v>
      </c>
      <c r="C93" s="119"/>
      <c r="D93" s="120"/>
      <c r="E93" s="7">
        <v>132359</v>
      </c>
      <c r="F93" s="7"/>
      <c r="G93" s="7">
        <v>132359</v>
      </c>
      <c r="H93" s="116"/>
      <c r="I93" s="116"/>
      <c r="J93" s="116"/>
      <c r="K93" s="116"/>
      <c r="L93" s="116"/>
      <c r="M93" s="116"/>
      <c r="N93" s="116"/>
      <c r="O93" s="135"/>
      <c r="P93" s="135"/>
      <c r="Q93" s="115"/>
    </row>
    <row r="94" spans="1:17" ht="12.75">
      <c r="A94" s="97"/>
      <c r="B94" s="88" t="s">
        <v>34</v>
      </c>
      <c r="C94" s="119"/>
      <c r="D94" s="120"/>
      <c r="E94" s="7">
        <v>105039</v>
      </c>
      <c r="F94" s="7"/>
      <c r="G94" s="7">
        <v>105039</v>
      </c>
      <c r="H94" s="116"/>
      <c r="I94" s="116"/>
      <c r="J94" s="116"/>
      <c r="K94" s="116"/>
      <c r="L94" s="116"/>
      <c r="M94" s="116"/>
      <c r="N94" s="116"/>
      <c r="O94" s="135"/>
      <c r="P94" s="135"/>
      <c r="Q94" s="115"/>
    </row>
    <row r="95" spans="1:17" ht="12.75">
      <c r="A95" s="97"/>
      <c r="B95" s="88" t="s">
        <v>37</v>
      </c>
      <c r="C95" s="119"/>
      <c r="D95" s="120"/>
      <c r="E95" s="7">
        <v>141638</v>
      </c>
      <c r="F95" s="7"/>
      <c r="G95" s="7">
        <v>141638</v>
      </c>
      <c r="H95" s="116"/>
      <c r="I95" s="116"/>
      <c r="J95" s="116"/>
      <c r="K95" s="116"/>
      <c r="L95" s="116"/>
      <c r="M95" s="116"/>
      <c r="N95" s="116"/>
      <c r="O95" s="135"/>
      <c r="P95" s="135"/>
      <c r="Q95" s="115"/>
    </row>
    <row r="96" spans="1:17" ht="12.75">
      <c r="A96" s="97"/>
      <c r="B96" s="88" t="s">
        <v>41</v>
      </c>
      <c r="C96" s="119"/>
      <c r="D96" s="120"/>
      <c r="E96" s="7">
        <v>85013</v>
      </c>
      <c r="F96" s="7"/>
      <c r="G96" s="7">
        <v>85013</v>
      </c>
      <c r="H96" s="116"/>
      <c r="I96" s="116"/>
      <c r="J96" s="116"/>
      <c r="K96" s="116"/>
      <c r="L96" s="116"/>
      <c r="M96" s="116"/>
      <c r="N96" s="116"/>
      <c r="O96" s="135"/>
      <c r="P96" s="135"/>
      <c r="Q96" s="115"/>
    </row>
    <row r="97" spans="1:17" ht="13.5" thickBot="1">
      <c r="A97" s="107"/>
      <c r="B97" s="89" t="s">
        <v>42</v>
      </c>
      <c r="C97" s="138"/>
      <c r="D97" s="140"/>
      <c r="E97" s="26">
        <v>66321</v>
      </c>
      <c r="F97" s="26"/>
      <c r="G97" s="26">
        <v>66321</v>
      </c>
      <c r="H97" s="142"/>
      <c r="I97" s="142"/>
      <c r="J97" s="142"/>
      <c r="K97" s="142"/>
      <c r="L97" s="142"/>
      <c r="M97" s="142"/>
      <c r="N97" s="142"/>
      <c r="O97" s="136"/>
      <c r="P97" s="136"/>
      <c r="Q97" s="133"/>
    </row>
    <row r="98" spans="1:17" ht="13.5" thickBot="1">
      <c r="A98" s="121" t="s">
        <v>28</v>
      </c>
      <c r="B98" s="122"/>
      <c r="C98" s="155" t="s">
        <v>3</v>
      </c>
      <c r="D98" s="156"/>
      <c r="E98" s="56">
        <f aca="true" t="shared" si="3" ref="E98:Q98">SUM(E15+E50)</f>
        <v>6561701</v>
      </c>
      <c r="F98" s="56">
        <f t="shared" si="3"/>
        <v>1672569</v>
      </c>
      <c r="G98" s="56">
        <f t="shared" si="3"/>
        <v>4889132</v>
      </c>
      <c r="H98" s="56">
        <f t="shared" si="3"/>
        <v>2698535</v>
      </c>
      <c r="I98" s="56">
        <f t="shared" si="3"/>
        <v>671553</v>
      </c>
      <c r="J98" s="56">
        <f t="shared" si="3"/>
        <v>0</v>
      </c>
      <c r="K98" s="56">
        <f t="shared" si="3"/>
        <v>0</v>
      </c>
      <c r="L98" s="56">
        <f t="shared" si="3"/>
        <v>671553</v>
      </c>
      <c r="M98" s="56">
        <f t="shared" si="3"/>
        <v>2026982</v>
      </c>
      <c r="N98" s="56">
        <f t="shared" si="3"/>
        <v>0</v>
      </c>
      <c r="O98" s="56">
        <f t="shared" si="3"/>
        <v>0</v>
      </c>
      <c r="P98" s="56">
        <f t="shared" si="3"/>
        <v>0</v>
      </c>
      <c r="Q98" s="57">
        <f t="shared" si="3"/>
        <v>2026982</v>
      </c>
    </row>
    <row r="99" spans="1:17" ht="12.75">
      <c r="A99" s="47" t="s">
        <v>29</v>
      </c>
      <c r="B99" s="54"/>
      <c r="C99" s="47"/>
      <c r="D99" s="47"/>
      <c r="E99" s="47"/>
      <c r="F99" s="47"/>
      <c r="G99" s="47"/>
      <c r="H99" s="47"/>
      <c r="I99" s="47"/>
      <c r="J99" s="47"/>
      <c r="K99" s="2"/>
      <c r="L99" s="2"/>
      <c r="M99" s="2"/>
      <c r="N99" s="2"/>
      <c r="O99" s="2"/>
      <c r="P99" s="2"/>
      <c r="Q99" s="2"/>
    </row>
    <row r="100" spans="1:2" ht="11.25">
      <c r="A100" s="1" t="s">
        <v>30</v>
      </c>
      <c r="B100" s="47"/>
    </row>
    <row r="103" ht="11.25">
      <c r="I103" s="27" t="e">
        <f>SUM(E22+#REF!+E39+E56+E64+E72+E93+#REF!+#REF!+#REF!)</f>
        <v>#REF!</v>
      </c>
    </row>
  </sheetData>
  <mergeCells count="114">
    <mergeCell ref="F8:G8"/>
    <mergeCell ref="H8:Q8"/>
    <mergeCell ref="H9:Q9"/>
    <mergeCell ref="F9:F13"/>
    <mergeCell ref="G9:G13"/>
    <mergeCell ref="N12:Q12"/>
    <mergeCell ref="M12:M13"/>
    <mergeCell ref="H10:H13"/>
    <mergeCell ref="I11:L11"/>
    <mergeCell ref="I10:Q10"/>
    <mergeCell ref="E8:E13"/>
    <mergeCell ref="A8:A13"/>
    <mergeCell ref="B8:B13"/>
    <mergeCell ref="C8:C13"/>
    <mergeCell ref="D8:D13"/>
    <mergeCell ref="C15:D15"/>
    <mergeCell ref="C21:C24"/>
    <mergeCell ref="C20:D20"/>
    <mergeCell ref="C55:D55"/>
    <mergeCell ref="C25:Q28"/>
    <mergeCell ref="C30:C32"/>
    <mergeCell ref="D30:D32"/>
    <mergeCell ref="C41:Q44"/>
    <mergeCell ref="C46:C49"/>
    <mergeCell ref="D46:D49"/>
    <mergeCell ref="C56:C58"/>
    <mergeCell ref="D56:D58"/>
    <mergeCell ref="A33:A40"/>
    <mergeCell ref="C33:Q36"/>
    <mergeCell ref="Q56:Q58"/>
    <mergeCell ref="M56:M58"/>
    <mergeCell ref="I56:I58"/>
    <mergeCell ref="O56:O58"/>
    <mergeCell ref="P56:P58"/>
    <mergeCell ref="N56:N58"/>
    <mergeCell ref="C98:D98"/>
    <mergeCell ref="C50:D50"/>
    <mergeCell ref="A25:A32"/>
    <mergeCell ref="A41:A49"/>
    <mergeCell ref="A87:A97"/>
    <mergeCell ref="C87:Q90"/>
    <mergeCell ref="C91:D91"/>
    <mergeCell ref="H56:H58"/>
    <mergeCell ref="C51:Q54"/>
    <mergeCell ref="A51:A58"/>
    <mergeCell ref="N21:N24"/>
    <mergeCell ref="M11:Q11"/>
    <mergeCell ref="J21:J24"/>
    <mergeCell ref="L21:L24"/>
    <mergeCell ref="J12:L12"/>
    <mergeCell ref="M21:M24"/>
    <mergeCell ref="Q21:Q24"/>
    <mergeCell ref="A6:Q6"/>
    <mergeCell ref="O21:O24"/>
    <mergeCell ref="P21:P24"/>
    <mergeCell ref="C16:Q19"/>
    <mergeCell ref="K21:K24"/>
    <mergeCell ref="D21:D24"/>
    <mergeCell ref="H21:H24"/>
    <mergeCell ref="I12:I13"/>
    <mergeCell ref="I21:I24"/>
    <mergeCell ref="A16:A24"/>
    <mergeCell ref="O72:O74"/>
    <mergeCell ref="J56:J58"/>
    <mergeCell ref="J64:J66"/>
    <mergeCell ref="K64:K66"/>
    <mergeCell ref="M64:M66"/>
    <mergeCell ref="K56:K58"/>
    <mergeCell ref="L56:L58"/>
    <mergeCell ref="H92:H97"/>
    <mergeCell ref="I92:I97"/>
    <mergeCell ref="N64:N66"/>
    <mergeCell ref="J72:J74"/>
    <mergeCell ref="L64:L66"/>
    <mergeCell ref="A59:A66"/>
    <mergeCell ref="C59:Q62"/>
    <mergeCell ref="C63:D63"/>
    <mergeCell ref="C64:C66"/>
    <mergeCell ref="D64:D66"/>
    <mergeCell ref="H64:H66"/>
    <mergeCell ref="I64:I66"/>
    <mergeCell ref="P64:P66"/>
    <mergeCell ref="Q64:Q66"/>
    <mergeCell ref="O64:O66"/>
    <mergeCell ref="P72:P74"/>
    <mergeCell ref="L92:L97"/>
    <mergeCell ref="J92:J97"/>
    <mergeCell ref="K92:K97"/>
    <mergeCell ref="N92:N97"/>
    <mergeCell ref="M92:M97"/>
    <mergeCell ref="K72:K74"/>
    <mergeCell ref="N72:N74"/>
    <mergeCell ref="L72:L74"/>
    <mergeCell ref="O92:O97"/>
    <mergeCell ref="C72:C74"/>
    <mergeCell ref="D72:D74"/>
    <mergeCell ref="A98:B98"/>
    <mergeCell ref="I72:I74"/>
    <mergeCell ref="H72:H74"/>
    <mergeCell ref="C81:Q84"/>
    <mergeCell ref="Q92:Q97"/>
    <mergeCell ref="P92:P97"/>
    <mergeCell ref="C92:C97"/>
    <mergeCell ref="D92:D97"/>
    <mergeCell ref="D38:D40"/>
    <mergeCell ref="C38:C40"/>
    <mergeCell ref="A81:A86"/>
    <mergeCell ref="C75:Q78"/>
    <mergeCell ref="A75:A80"/>
    <mergeCell ref="A67:A74"/>
    <mergeCell ref="C67:Q70"/>
    <mergeCell ref="Q72:Q74"/>
    <mergeCell ref="M72:M74"/>
    <mergeCell ref="C71:D71"/>
  </mergeCells>
  <printOptions/>
  <pageMargins left="0.3937007874015748" right="0.3937007874015748" top="0.1968503937007874" bottom="0" header="0" footer="0"/>
  <pageSetup fitToHeight="0" fitToWidth="1" horizontalDpi="600" verticalDpi="600" orientation="landscape" paperSize="9" scale="83" r:id="rId1"/>
  <headerFooter alignWithMargins="0">
    <oddFooter>&amp;CStrona &amp;P z &amp;N</oddFooter>
  </headerFooter>
  <rowBreaks count="3" manualBreakCount="3">
    <brk id="40" max="16" man="1"/>
    <brk id="80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Braniewo</cp:lastModifiedBy>
  <cp:lastPrinted>2010-04-30T07:01:55Z</cp:lastPrinted>
  <dcterms:created xsi:type="dcterms:W3CDTF">1998-12-09T13:02:10Z</dcterms:created>
  <dcterms:modified xsi:type="dcterms:W3CDTF">2010-04-30T07:02:00Z</dcterms:modified>
  <cp:category/>
  <cp:version/>
  <cp:contentType/>
  <cp:contentStatus/>
</cp:coreProperties>
</file>