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8" sheetId="1" r:id="rId1"/>
  </sheets>
  <definedNames>
    <definedName name="_xlnm.Print_Area" localSheetId="0">'8'!$A$1:$Q$104</definedName>
    <definedName name="_xlnm.Print_Titles" localSheetId="0">'8'!$8:$14</definedName>
  </definedNames>
  <calcPr fullCalcOnLoad="1"/>
</workbook>
</file>

<file path=xl/sharedStrings.xml><?xml version="1.0" encoding="utf-8"?>
<sst xmlns="http://schemas.openxmlformats.org/spreadsheetml/2006/main" count="146" uniqueCount="67">
  <si>
    <t>w tym:</t>
  </si>
  <si>
    <t>L.p.</t>
  </si>
  <si>
    <t>Planowane wydatki</t>
  </si>
  <si>
    <t>x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</si>
  <si>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</si>
  <si>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</si>
  <si>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</si>
  <si>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</si>
  <si>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</si>
  <si>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</si>
  <si>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</si>
  <si>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</si>
  <si>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</si>
  <si>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</si>
  <si>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</si>
  <si>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</si>
  <si>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</si>
  <si>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</si>
  <si>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</si>
  <si>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</si>
  <si>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</si>
  <si>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</si>
  <si>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Program:</t>
  </si>
  <si>
    <t>Działanie:</t>
  </si>
  <si>
    <t>Nazwa projektu:</t>
  </si>
  <si>
    <t>Razem wydatki: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</si>
  <si>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</si>
  <si>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</si>
  <si>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</si>
  <si>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</si>
  <si>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</si>
  <si>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Priorytet:</t>
  </si>
  <si>
    <t xml:space="preserve">Wydatki* na programy i projekty ze środków funduszy strukturalnych i Funduszu Spójności </t>
  </si>
  <si>
    <t>2009 r.</t>
  </si>
  <si>
    <t>2010 r.</t>
  </si>
  <si>
    <t>Dział 630 Rozdział 63003</t>
  </si>
  <si>
    <t>2011 r.</t>
  </si>
  <si>
    <t>Dział 600 Rozdział 60014</t>
  </si>
  <si>
    <t>z tego 2008 r.</t>
  </si>
  <si>
    <t>2012 r.</t>
  </si>
  <si>
    <t>2013 r.</t>
  </si>
  <si>
    <t>Program Operacyjny Kapitał Ludzki 2007-2013 "Inwestycja w kwalifikacje" Piorytet VI "Rynek pracy dla wszystkich"Działanie 6.1"Poprawa dostępu do zatrudnienia oraz wsparcia aktywności zawodowej w regionie "Poddziałanie 6.1.2 "Wsparcie powiatowych i wojewódzkich urzędów pracy w realizacji zadań na rzecz aktywacji zawodowej osób bezrobotnych w regionie"</t>
  </si>
  <si>
    <t>Dział 853 Rozdział 85395</t>
  </si>
  <si>
    <t>2.2</t>
  </si>
  <si>
    <t>2.3</t>
  </si>
  <si>
    <t>Powiatu Braniewskiego</t>
  </si>
  <si>
    <t>Regionalny Program Operacyjny Warmia i Mazury 2007-2013 Oś Priorytetowa 5 - Infrastruktura transportowa regionalna i lokalna.Działanie 5.1 Rozbudowa i modernizacja infrastruktury transportowej warunkującej rozwój regionalny.Poddziałanie 5.1.6 Infrastruktura drogowa warunkujaca rozwój regionalny. Projekt - Przebudowa  ciągu drogowego Nowa Pasłęka -Braniewo-Pieniężno -Jesionowo  na odcinku drogi powiatowej Nr 1377 N ulice Morska, Sądowa,Świętojańska w Braniewie</t>
  </si>
  <si>
    <t>Regionalny Program Operacyjny Warmia i Mazury 2007-2013,Priorytet 2 Turystyka, Działanie 2.2 Promocja Województwa i jego oferty turystycznej Projekt Dom Warmiński-Zdrowotne aspekty rekreacji poprzez propagowanie aktywnych form zdrowotnych na terenie Warmii</t>
  </si>
  <si>
    <t>Regionalny Program Operacyjny Warmia i Mazury 2007-2013,Priorytet 2 Turystyka, Działanie 2.2 Promocja Województwa i jego oferty turystycznej Projekt Dom Warmiński-Śladami historycznej Warmii</t>
  </si>
  <si>
    <t>Regionalny Program Operacyjny Warmia i Mazury 2007-2013,Priorytet 2 Turystyka, Działanie 2.2 Promocja Województwa i jego oferty turystycznej Projekt Dom Warmiński-Integracja róznych narodowości na terenie Warmii</t>
  </si>
  <si>
    <t>2.4</t>
  </si>
  <si>
    <t>2011r.</t>
  </si>
  <si>
    <t>Dział 801 Rozdział 80130</t>
  </si>
  <si>
    <t>2.5</t>
  </si>
  <si>
    <t xml:space="preserve">Regionalny Program Operacyjny Warmia i Mazury 2007-2013 Priorytet 7-Infrastruktura społeczeństwa Informacyjnego  Działanie 7.2 Promocja i ułatwienie dostępu do usług informatycznych Projekt -Budowa bazy informatyczno-dydaktycznej dla TI w Zespole Szkół Budowlanych w Braniewie  </t>
  </si>
  <si>
    <t>z tego 2010 r.</t>
  </si>
  <si>
    <t>2012r.</t>
  </si>
  <si>
    <t>Program Operacyjny Kapitał Ludzki 2007-2013 Piorytet IX " Rozwój wykształcenia i kompetencji w regionach . Działanie 9.2 "Podniesienie atrakcyjności i jakości szkolnictwa zawodowego Projekt pn. Rozwój drogą do sukcesu - wyrównywanie szans edukacyjnych w powiecie braniewskim.</t>
  </si>
  <si>
    <t>Załącznik nr 4 do Uchwały Rady</t>
  </si>
  <si>
    <t>Dział 921 Rozdział 92195</t>
  </si>
  <si>
    <t>2.6</t>
  </si>
  <si>
    <t>Regionalny Program Operacyjny Warmia i Mazury 2007-2013.1.Przedsiębiorczość.1.3 Wspieranie wytwarzania i promocji produktów regionalnych .Projekt pn. Warmińskiski Festiwal Dziedzictwa Browarniczego.</t>
  </si>
  <si>
    <t xml:space="preserve">Regionalny Program Operacyjny Warmia i Mazury 2007-2013 Oś Priorytetowa 5 - Infrastruktura transportowa regionalna i lokalna.Działanie 5.2 Infrastruktura transportowa służąca rozwojowi lokalnemu Poddziałanie 5.2.1 Infrastruktura drogowa warunkujaca rozwój lokalny. Projekt - Przebudowa drogi powiatowej Nr 1158N Młynary -Słobity -Burdajny, poprzez wzmocnienie odcinka Słobity-Karwiny </t>
  </si>
  <si>
    <t>1.3</t>
  </si>
  <si>
    <t>1.4</t>
  </si>
  <si>
    <t>Regionalny Program Operacyjny Warmia i Mazury 2007-2013 Działanie 2.1 Wzrost potencjału turystycznego.Poddziałanie 2.1.4 Publiczna Infrastruktura turystyczna i okołoturystyczna.Projekt-Znakowanie turystyczne regionu Warmii i Mazur.</t>
  </si>
  <si>
    <t>Nr IV/34/11 z dnia 17.01.2011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</si>
</sst>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6">
    <font>
      <sz val="10"/>
      <name val="Arial CE"/>
      <family val="0"/>
    </font>
    <font>
      <sz val="11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b/>
      <sz val="10"/>
      <name val="Arial CE"/>
      <family val="0"/>
    </font>
    <font>
      <sz val="8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17" applyFont="1">
      <alignment/>
      <protection/>
    </xf>
    <xf numFmtId="0" fontId="3" fillId="0" borderId="0" xfId="17" applyFont="1">
      <alignment/>
      <protection/>
    </xf>
    <xf numFmtId="0" fontId="8" fillId="2" borderId="1" xfId="17" applyFont="1" applyFill="1" applyBorder="1" applyAlignment="1">
      <alignment horizontal="center" vertical="center" wrapText="1"/>
      <protection/>
    </xf>
    <xf numFmtId="0" fontId="8" fillId="2" borderId="2" xfId="17" applyFont="1" applyFill="1" applyBorder="1" applyAlignment="1">
      <alignment horizontal="center" vertical="center" wrapText="1"/>
      <protection/>
    </xf>
    <xf numFmtId="3" fontId="7" fillId="0" borderId="3" xfId="17" applyNumberFormat="1" applyFont="1" applyBorder="1">
      <alignment/>
      <protection/>
    </xf>
    <xf numFmtId="3" fontId="7" fillId="0" borderId="4" xfId="17" applyNumberFormat="1" applyFont="1" applyBorder="1">
      <alignment/>
      <protection/>
    </xf>
    <xf numFmtId="3" fontId="7" fillId="0" borderId="3" xfId="17" applyNumberFormat="1" applyFont="1" applyBorder="1" applyAlignment="1">
      <alignment horizontal="right"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6" xfId="17" applyFont="1" applyBorder="1" applyAlignment="1">
      <alignment horizontal="center" vertical="center"/>
      <protection/>
    </xf>
    <xf numFmtId="0" fontId="5" fillId="0" borderId="7" xfId="17" applyFont="1" applyBorder="1" applyAlignment="1">
      <alignment horizontal="center" vertical="center"/>
      <protection/>
    </xf>
    <xf numFmtId="0" fontId="3" fillId="0" borderId="8" xfId="17" applyFont="1" applyBorder="1" applyAlignment="1">
      <alignment horizontal="center"/>
      <protection/>
    </xf>
    <xf numFmtId="3" fontId="7" fillId="0" borderId="3" xfId="17" applyNumberFormat="1" applyFont="1" applyBorder="1" applyAlignment="1">
      <alignment/>
      <protection/>
    </xf>
    <xf numFmtId="3" fontId="7" fillId="0" borderId="9" xfId="17" applyNumberFormat="1" applyFont="1" applyBorder="1" applyAlignment="1">
      <alignment horizontal="right"/>
      <protection/>
    </xf>
    <xf numFmtId="3" fontId="7" fillId="0" borderId="1" xfId="17" applyNumberFormat="1" applyFont="1" applyBorder="1">
      <alignment/>
      <protection/>
    </xf>
    <xf numFmtId="0" fontId="7" fillId="0" borderId="0" xfId="17" applyFont="1">
      <alignment/>
      <protection/>
    </xf>
    <xf numFmtId="3" fontId="7" fillId="0" borderId="1" xfId="17" applyNumberFormat="1" applyFont="1" applyBorder="1" applyAlignment="1">
      <alignment horizontal="right"/>
      <protection/>
    </xf>
    <xf numFmtId="3" fontId="11" fillId="3" borderId="0" xfId="17" applyNumberFormat="1" applyFont="1" applyFill="1">
      <alignment/>
      <protection/>
    </xf>
    <xf numFmtId="3" fontId="7" fillId="0" borderId="10" xfId="17" applyNumberFormat="1" applyFont="1" applyBorder="1">
      <alignment/>
      <protection/>
    </xf>
    <xf numFmtId="3" fontId="7" fillId="0" borderId="9" xfId="17" applyNumberFormat="1" applyFont="1" applyBorder="1" applyAlignment="1">
      <alignment/>
      <protection/>
    </xf>
    <xf numFmtId="3" fontId="7" fillId="0" borderId="10" xfId="17" applyNumberFormat="1" applyFont="1" applyBorder="1" applyAlignment="1">
      <alignment horizontal="right"/>
      <protection/>
    </xf>
    <xf numFmtId="3" fontId="7" fillId="0" borderId="10" xfId="17" applyNumberFormat="1" applyFont="1" applyBorder="1" applyAlignment="1">
      <alignment/>
      <protection/>
    </xf>
    <xf numFmtId="0" fontId="3" fillId="0" borderId="0" xfId="17" applyFont="1" applyAlignment="1">
      <alignment horizontal="left"/>
      <protection/>
    </xf>
    <xf numFmtId="0" fontId="4" fillId="0" borderId="11" xfId="17" applyFont="1" applyFill="1" applyBorder="1" applyAlignment="1">
      <alignment horizontal="center"/>
      <protection/>
    </xf>
    <xf numFmtId="3" fontId="13" fillId="0" borderId="12" xfId="17" applyNumberFormat="1" applyFont="1" applyFill="1" applyBorder="1" applyAlignment="1">
      <alignment vertical="center"/>
      <protection/>
    </xf>
    <xf numFmtId="3" fontId="13" fillId="0" borderId="12" xfId="17" applyNumberFormat="1" applyFont="1" applyBorder="1">
      <alignment/>
      <protection/>
    </xf>
    <xf numFmtId="3" fontId="13" fillId="0" borderId="13" xfId="17" applyNumberFormat="1" applyFont="1" applyBorder="1">
      <alignment/>
      <protection/>
    </xf>
    <xf numFmtId="3" fontId="13" fillId="0" borderId="12" xfId="17" applyNumberFormat="1" applyFont="1" applyBorder="1" applyAlignment="1">
      <alignment horizontal="right"/>
      <protection/>
    </xf>
    <xf numFmtId="0" fontId="2" fillId="0" borderId="0" xfId="17" applyFont="1" applyAlignment="1">
      <alignment vertical="center"/>
      <protection/>
    </xf>
    <xf numFmtId="3" fontId="13" fillId="0" borderId="13" xfId="17" applyNumberFormat="1" applyFont="1" applyBorder="1" applyAlignment="1">
      <alignment horizontal="right"/>
      <protection/>
    </xf>
    <xf numFmtId="3" fontId="13" fillId="0" borderId="12" xfId="17" applyNumberFormat="1" applyFont="1" applyBorder="1" applyAlignment="1">
      <alignment horizontal="right" vertical="center"/>
      <protection/>
    </xf>
    <xf numFmtId="0" fontId="5" fillId="0" borderId="14" xfId="17" applyFont="1" applyBorder="1" applyAlignment="1">
      <alignment horizontal="center" vertical="center"/>
      <protection/>
    </xf>
    <xf numFmtId="0" fontId="5" fillId="0" borderId="15" xfId="17" applyFont="1" applyBorder="1" applyAlignment="1">
      <alignment horizontal="center" vertical="center"/>
      <protection/>
    </xf>
    <xf numFmtId="0" fontId="4" fillId="0" borderId="16" xfId="17" applyFont="1" applyFill="1" applyBorder="1" applyAlignment="1">
      <alignment wrapText="1"/>
      <protection/>
    </xf>
    <xf numFmtId="0" fontId="3" fillId="0" borderId="17" xfId="17" applyFont="1" applyBorder="1">
      <alignment/>
      <protection/>
    </xf>
    <xf numFmtId="0" fontId="3" fillId="0" borderId="18" xfId="17" applyFont="1" applyBorder="1">
      <alignment/>
      <protection/>
    </xf>
    <xf numFmtId="0" fontId="3" fillId="0" borderId="19" xfId="17" applyFont="1" applyBorder="1">
      <alignment/>
      <protection/>
    </xf>
    <xf numFmtId="0" fontId="3" fillId="0" borderId="16" xfId="17" applyFont="1" applyBorder="1">
      <alignment/>
      <protection/>
    </xf>
    <xf numFmtId="0" fontId="3" fillId="0" borderId="20" xfId="17" applyFont="1" applyBorder="1">
      <alignment/>
      <protection/>
    </xf>
    <xf numFmtId="0" fontId="3" fillId="0" borderId="21" xfId="17" applyFont="1" applyBorder="1">
      <alignment/>
      <protection/>
    </xf>
    <xf numFmtId="0" fontId="6" fillId="0" borderId="16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22" xfId="17" applyFont="1" applyBorder="1">
      <alignment/>
      <protection/>
    </xf>
    <xf numFmtId="0" fontId="3" fillId="0" borderId="22" xfId="17" applyFont="1" applyBorder="1" applyAlignment="1">
      <alignment vertical="center"/>
      <protection/>
    </xf>
    <xf numFmtId="3" fontId="13" fillId="0" borderId="12" xfId="0" applyNumberFormat="1" applyFont="1" applyBorder="1" applyAlignment="1">
      <alignment horizontal="right" vertical="center" wrapText="1"/>
    </xf>
    <xf numFmtId="3" fontId="13" fillId="0" borderId="13" xfId="0" applyNumberFormat="1" applyFont="1" applyBorder="1" applyAlignment="1">
      <alignment horizontal="right" vertical="center" wrapText="1"/>
    </xf>
    <xf numFmtId="3" fontId="7" fillId="0" borderId="1" xfId="17" applyNumberFormat="1" applyFont="1" applyBorder="1" applyAlignment="1">
      <alignment horizontal="right" vertical="center"/>
      <protection/>
    </xf>
    <xf numFmtId="0" fontId="6" fillId="0" borderId="23" xfId="17" applyFont="1" applyBorder="1">
      <alignment/>
      <protection/>
    </xf>
    <xf numFmtId="0" fontId="3" fillId="0" borderId="24" xfId="17" applyFont="1" applyBorder="1">
      <alignment/>
      <protection/>
    </xf>
    <xf numFmtId="0" fontId="3" fillId="0" borderId="25" xfId="17" applyFont="1" applyBorder="1">
      <alignment/>
      <protection/>
    </xf>
    <xf numFmtId="3" fontId="13" fillId="0" borderId="12" xfId="17" applyNumberFormat="1" applyFont="1" applyFill="1" applyBorder="1">
      <alignment/>
      <protection/>
    </xf>
    <xf numFmtId="3" fontId="13" fillId="0" borderId="13" xfId="17" applyNumberFormat="1" applyFont="1" applyFill="1" applyBorder="1">
      <alignment/>
      <protection/>
    </xf>
    <xf numFmtId="3" fontId="13" fillId="0" borderId="3" xfId="17" applyNumberFormat="1" applyFont="1" applyBorder="1" applyAlignment="1">
      <alignment horizontal="right"/>
      <protection/>
    </xf>
    <xf numFmtId="3" fontId="15" fillId="0" borderId="3" xfId="0" applyNumberFormat="1" applyFont="1" applyBorder="1" applyAlignment="1">
      <alignment horizontal="center"/>
    </xf>
    <xf numFmtId="3" fontId="13" fillId="0" borderId="3" xfId="17" applyNumberFormat="1" applyFont="1" applyBorder="1" applyAlignment="1">
      <alignment horizontal="center"/>
      <protection/>
    </xf>
    <xf numFmtId="3" fontId="13" fillId="0" borderId="26" xfId="17" applyNumberFormat="1" applyFont="1" applyBorder="1" applyAlignment="1">
      <alignment horizontal="center"/>
      <protection/>
    </xf>
    <xf numFmtId="3" fontId="13" fillId="3" borderId="12" xfId="17" applyNumberFormat="1" applyFont="1" applyFill="1" applyBorder="1">
      <alignment/>
      <protection/>
    </xf>
    <xf numFmtId="3" fontId="13" fillId="3" borderId="13" xfId="17" applyNumberFormat="1" applyFont="1" applyFill="1" applyBorder="1">
      <alignment/>
      <protection/>
    </xf>
    <xf numFmtId="3" fontId="7" fillId="3" borderId="10" xfId="17" applyNumberFormat="1" applyFont="1" applyFill="1" applyBorder="1">
      <alignment/>
      <protection/>
    </xf>
    <xf numFmtId="3" fontId="7" fillId="3" borderId="1" xfId="17" applyNumberFormat="1" applyFont="1" applyFill="1" applyBorder="1">
      <alignment/>
      <protection/>
    </xf>
    <xf numFmtId="0" fontId="6" fillId="0" borderId="27" xfId="17" applyFont="1" applyBorder="1" applyAlignment="1">
      <alignment horizontal="center" vertical="center"/>
      <protection/>
    </xf>
    <xf numFmtId="0" fontId="13" fillId="0" borderId="22" xfId="17" applyFont="1" applyFill="1" applyBorder="1" applyAlignment="1">
      <alignment vertical="center" wrapText="1"/>
      <protection/>
    </xf>
    <xf numFmtId="3" fontId="13" fillId="0" borderId="28" xfId="17" applyNumberFormat="1" applyFont="1" applyFill="1" applyBorder="1" applyAlignment="1">
      <alignment vertical="center"/>
      <protection/>
    </xf>
    <xf numFmtId="0" fontId="3" fillId="0" borderId="29" xfId="17" applyFont="1" applyBorder="1" applyAlignment="1">
      <alignment horizontal="center" vertical="center"/>
      <protection/>
    </xf>
    <xf numFmtId="0" fontId="3" fillId="0" borderId="30" xfId="17" applyFont="1" applyBorder="1" applyAlignment="1">
      <alignment horizontal="center" vertical="center"/>
      <protection/>
    </xf>
    <xf numFmtId="0" fontId="3" fillId="0" borderId="31" xfId="17" applyFont="1" applyBorder="1" applyAlignment="1">
      <alignment horizontal="center" vertical="center"/>
      <protection/>
    </xf>
    <xf numFmtId="0" fontId="3" fillId="0" borderId="32" xfId="17" applyFont="1" applyBorder="1" applyAlignment="1">
      <alignment horizontal="center" vertical="center"/>
      <protection/>
    </xf>
    <xf numFmtId="0" fontId="7" fillId="0" borderId="33" xfId="17" applyNumberFormat="1" applyFont="1" applyBorder="1" applyAlignment="1">
      <alignment horizontal="center" vertical="center" wrapText="1"/>
      <protection/>
    </xf>
    <xf numFmtId="0" fontId="7" fillId="0" borderId="34" xfId="17" applyNumberFormat="1" applyFont="1" applyBorder="1" applyAlignment="1">
      <alignment horizontal="center" vertical="center" wrapText="1"/>
      <protection/>
    </xf>
    <xf numFmtId="0" fontId="7" fillId="0" borderId="35" xfId="17" applyNumberFormat="1" applyFont="1" applyBorder="1" applyAlignment="1">
      <alignment horizontal="center" vertical="center" wrapText="1"/>
      <protection/>
    </xf>
    <xf numFmtId="0" fontId="7" fillId="0" borderId="14" xfId="17" applyNumberFormat="1" applyFont="1" applyBorder="1" applyAlignment="1">
      <alignment horizontal="center" vertical="center" wrapText="1"/>
      <protection/>
    </xf>
    <xf numFmtId="0" fontId="7" fillId="0" borderId="0" xfId="17" applyNumberFormat="1" applyFont="1" applyBorder="1" applyAlignment="1">
      <alignment horizontal="center" vertical="center" wrapText="1"/>
      <protection/>
    </xf>
    <xf numFmtId="0" fontId="7" fillId="0" borderId="36" xfId="17" applyNumberFormat="1" applyFont="1" applyBorder="1" applyAlignment="1">
      <alignment horizontal="center" vertical="center" wrapText="1"/>
      <protection/>
    </xf>
    <xf numFmtId="0" fontId="7" fillId="0" borderId="27" xfId="17" applyNumberFormat="1" applyFont="1" applyBorder="1" applyAlignment="1">
      <alignment horizontal="center" vertical="center" wrapText="1"/>
      <protection/>
    </xf>
    <xf numFmtId="0" fontId="7" fillId="0" borderId="37" xfId="17" applyNumberFormat="1" applyFont="1" applyBorder="1" applyAlignment="1">
      <alignment horizontal="center" vertical="center" wrapText="1"/>
      <protection/>
    </xf>
    <xf numFmtId="0" fontId="7" fillId="0" borderId="38" xfId="17" applyNumberFormat="1" applyFont="1" applyBorder="1" applyAlignment="1">
      <alignment horizontal="center" vertical="center" wrapText="1"/>
      <protection/>
    </xf>
    <xf numFmtId="3" fontId="4" fillId="0" borderId="8" xfId="17" applyNumberFormat="1" applyFont="1" applyBorder="1" applyAlignment="1">
      <alignment/>
      <protection/>
    </xf>
    <xf numFmtId="0" fontId="0" fillId="0" borderId="39" xfId="0" applyBorder="1" applyAlignment="1">
      <alignment/>
    </xf>
    <xf numFmtId="3" fontId="4" fillId="0" borderId="40" xfId="17" applyNumberFormat="1" applyFont="1" applyBorder="1" applyAlignment="1">
      <alignment horizontal="center" vertical="center"/>
      <protection/>
    </xf>
    <xf numFmtId="3" fontId="4" fillId="0" borderId="7" xfId="17" applyNumberFormat="1" applyFont="1" applyBorder="1" applyAlignment="1">
      <alignment horizontal="center" vertical="center"/>
      <protection/>
    </xf>
    <xf numFmtId="3" fontId="4" fillId="0" borderId="41" xfId="17" applyNumberFormat="1" applyFont="1" applyBorder="1" applyAlignment="1">
      <alignment horizontal="center" vertical="center"/>
      <protection/>
    </xf>
    <xf numFmtId="0" fontId="6" fillId="0" borderId="5" xfId="17" applyFont="1" applyBorder="1" applyAlignment="1">
      <alignment horizontal="center" vertical="center" wrapText="1"/>
      <protection/>
    </xf>
    <xf numFmtId="0" fontId="6" fillId="0" borderId="28" xfId="17" applyFont="1" applyBorder="1" applyAlignment="1">
      <alignment horizontal="center" vertical="center" wrapText="1"/>
      <protection/>
    </xf>
    <xf numFmtId="3" fontId="7" fillId="0" borderId="5" xfId="17" applyNumberFormat="1" applyFont="1" applyBorder="1" applyAlignment="1">
      <alignment horizontal="center"/>
      <protection/>
    </xf>
    <xf numFmtId="3" fontId="7" fillId="0" borderId="28" xfId="17" applyNumberFormat="1" applyFont="1" applyBorder="1" applyAlignment="1">
      <alignment horizontal="center"/>
      <protection/>
    </xf>
    <xf numFmtId="3" fontId="7" fillId="0" borderId="42" xfId="17" applyNumberFormat="1" applyFont="1" applyBorder="1" applyAlignment="1">
      <alignment horizontal="center"/>
      <protection/>
    </xf>
    <xf numFmtId="3" fontId="7" fillId="0" borderId="6" xfId="17" applyNumberFormat="1" applyFont="1" applyBorder="1" applyAlignment="1">
      <alignment horizontal="center"/>
      <protection/>
    </xf>
    <xf numFmtId="3" fontId="7" fillId="0" borderId="43" xfId="17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3" fontId="7" fillId="0" borderId="10" xfId="17" applyNumberFormat="1" applyFont="1" applyBorder="1" applyAlignment="1">
      <alignment horizontal="center"/>
      <protection/>
    </xf>
    <xf numFmtId="3" fontId="7" fillId="0" borderId="4" xfId="17" applyNumberFormat="1" applyFont="1" applyBorder="1" applyAlignment="1">
      <alignment horizontal="center"/>
      <protection/>
    </xf>
    <xf numFmtId="3" fontId="7" fillId="0" borderId="44" xfId="17" applyNumberFormat="1" applyFont="1" applyBorder="1" applyAlignment="1">
      <alignment horizontal="center"/>
      <protection/>
    </xf>
    <xf numFmtId="0" fontId="7" fillId="0" borderId="41" xfId="17" applyFont="1" applyFill="1" applyBorder="1" applyAlignment="1">
      <alignment horizontal="center" vertical="center"/>
      <protection/>
    </xf>
    <xf numFmtId="0" fontId="7" fillId="0" borderId="28" xfId="17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36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0" fillId="0" borderId="27" xfId="0" applyNumberFormat="1" applyFont="1" applyBorder="1" applyAlignment="1">
      <alignment horizontal="center" wrapText="1"/>
    </xf>
    <xf numFmtId="0" fontId="0" fillId="0" borderId="37" xfId="0" applyNumberFormat="1" applyFont="1" applyBorder="1" applyAlignment="1">
      <alignment horizontal="center" wrapText="1"/>
    </xf>
    <xf numFmtId="0" fontId="0" fillId="0" borderId="38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6" fillId="0" borderId="44" xfId="17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10" xfId="17" applyFont="1" applyBorder="1" applyAlignment="1">
      <alignment horizontal="center" vertical="center" wrapText="1"/>
      <protection/>
    </xf>
    <xf numFmtId="0" fontId="6" fillId="0" borderId="4" xfId="17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8" xfId="17" applyFont="1" applyFill="1" applyBorder="1" applyAlignment="1">
      <alignment horizontal="center"/>
      <protection/>
    </xf>
    <xf numFmtId="0" fontId="6" fillId="0" borderId="46" xfId="17" applyFont="1" applyFill="1" applyBorder="1" applyAlignment="1">
      <alignment horizontal="center"/>
      <protection/>
    </xf>
    <xf numFmtId="0" fontId="10" fillId="0" borderId="7" xfId="0" applyFont="1" applyBorder="1" applyAlignment="1">
      <alignment horizontal="center" vertical="center"/>
    </xf>
    <xf numFmtId="3" fontId="7" fillId="0" borderId="47" xfId="17" applyNumberFormat="1" applyFont="1" applyBorder="1" applyAlignment="1">
      <alignment horizontal="center"/>
      <protection/>
    </xf>
    <xf numFmtId="3" fontId="7" fillId="0" borderId="48" xfId="17" applyNumberFormat="1" applyFont="1" applyBorder="1" applyAlignment="1">
      <alignment horizontal="center"/>
      <protection/>
    </xf>
    <xf numFmtId="0" fontId="9" fillId="0" borderId="0" xfId="17" applyFont="1" applyAlignment="1">
      <alignment horizontal="center"/>
      <protection/>
    </xf>
    <xf numFmtId="0" fontId="0" fillId="0" borderId="34" xfId="0" applyNumberFormat="1" applyFont="1" applyBorder="1" applyAlignment="1">
      <alignment horizontal="center" wrapText="1"/>
    </xf>
    <xf numFmtId="0" fontId="0" fillId="0" borderId="35" xfId="0" applyNumberFormat="1" applyFont="1" applyBorder="1" applyAlignment="1">
      <alignment horizontal="center" wrapText="1"/>
    </xf>
    <xf numFmtId="0" fontId="8" fillId="2" borderId="3" xfId="17" applyFont="1" applyFill="1" applyBorder="1" applyAlignment="1">
      <alignment horizontal="center" vertical="center" wrapText="1"/>
      <protection/>
    </xf>
    <xf numFmtId="0" fontId="8" fillId="2" borderId="1" xfId="17" applyFont="1" applyFill="1" applyBorder="1" applyAlignment="1">
      <alignment horizontal="center" vertical="center" wrapText="1"/>
      <protection/>
    </xf>
    <xf numFmtId="0" fontId="3" fillId="0" borderId="25" xfId="17" applyFont="1" applyBorder="1" applyAlignment="1">
      <alignment horizontal="center" vertical="center"/>
      <protection/>
    </xf>
    <xf numFmtId="0" fontId="3" fillId="0" borderId="15" xfId="17" applyFont="1" applyBorder="1" applyAlignment="1">
      <alignment horizontal="center" vertical="center"/>
      <protection/>
    </xf>
    <xf numFmtId="0" fontId="3" fillId="0" borderId="20" xfId="17" applyFont="1" applyBorder="1" applyAlignment="1">
      <alignment horizontal="center" vertical="center"/>
      <protection/>
    </xf>
    <xf numFmtId="0" fontId="14" fillId="0" borderId="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7" fillId="0" borderId="49" xfId="17" applyFont="1" applyFill="1" applyBorder="1" applyAlignment="1">
      <alignment horizontal="center"/>
      <protection/>
    </xf>
    <xf numFmtId="0" fontId="7" fillId="0" borderId="12" xfId="17" applyFont="1" applyFill="1" applyBorder="1" applyAlignment="1">
      <alignment horizontal="center"/>
      <protection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4" fillId="0" borderId="40" xfId="17" applyFont="1" applyBorder="1" applyAlignment="1">
      <alignment horizontal="center" vertical="center"/>
      <protection/>
    </xf>
    <xf numFmtId="0" fontId="4" fillId="0" borderId="7" xfId="17" applyFont="1" applyBorder="1" applyAlignment="1">
      <alignment horizontal="center" vertical="center"/>
      <protection/>
    </xf>
    <xf numFmtId="0" fontId="4" fillId="0" borderId="52" xfId="17" applyFont="1" applyBorder="1" applyAlignment="1">
      <alignment horizontal="center" vertical="center"/>
      <protection/>
    </xf>
    <xf numFmtId="0" fontId="6" fillId="0" borderId="44" xfId="17" applyFont="1" applyBorder="1" applyAlignment="1">
      <alignment horizontal="center" vertical="center" wrapText="1"/>
      <protection/>
    </xf>
    <xf numFmtId="0" fontId="6" fillId="0" borderId="5" xfId="17" applyFont="1" applyBorder="1" applyAlignment="1">
      <alignment horizontal="center" vertical="center" wrapText="1"/>
      <protection/>
    </xf>
    <xf numFmtId="0" fontId="6" fillId="0" borderId="4" xfId="17" applyFont="1" applyBorder="1" applyAlignment="1">
      <alignment horizontal="center" vertical="center" wrapText="1"/>
      <protection/>
    </xf>
    <xf numFmtId="3" fontId="12" fillId="0" borderId="8" xfId="17" applyNumberFormat="1" applyFont="1" applyFill="1" applyBorder="1" applyAlignment="1">
      <alignment horizontal="center" vertical="center"/>
      <protection/>
    </xf>
    <xf numFmtId="3" fontId="12" fillId="0" borderId="39" xfId="17" applyNumberFormat="1" applyFont="1" applyFill="1" applyBorder="1" applyAlignment="1">
      <alignment horizontal="center" vertical="center"/>
      <protection/>
    </xf>
    <xf numFmtId="0" fontId="8" fillId="2" borderId="29" xfId="17" applyFont="1" applyFill="1" applyBorder="1" applyAlignment="1">
      <alignment horizontal="center" vertical="center"/>
      <protection/>
    </xf>
    <xf numFmtId="0" fontId="8" fillId="2" borderId="30" xfId="17" applyFont="1" applyFill="1" applyBorder="1" applyAlignment="1">
      <alignment horizontal="center" vertical="center"/>
      <protection/>
    </xf>
    <xf numFmtId="0" fontId="8" fillId="2" borderId="32" xfId="17" applyFont="1" applyFill="1" applyBorder="1" applyAlignment="1">
      <alignment horizontal="center" vertical="center"/>
      <protection/>
    </xf>
    <xf numFmtId="0" fontId="8" fillId="2" borderId="17" xfId="17" applyFont="1" applyFill="1" applyBorder="1" applyAlignment="1">
      <alignment horizontal="center" vertical="center"/>
      <protection/>
    </xf>
    <xf numFmtId="0" fontId="8" fillId="2" borderId="18" xfId="17" applyFont="1" applyFill="1" applyBorder="1" applyAlignment="1">
      <alignment horizontal="center" vertical="center"/>
      <protection/>
    </xf>
    <xf numFmtId="0" fontId="8" fillId="2" borderId="21" xfId="17" applyFont="1" applyFill="1" applyBorder="1" applyAlignment="1">
      <alignment horizontal="center" vertical="center"/>
      <protection/>
    </xf>
    <xf numFmtId="0" fontId="8" fillId="2" borderId="23" xfId="17" applyFont="1" applyFill="1" applyBorder="1" applyAlignment="1">
      <alignment horizontal="center" vertical="center" wrapText="1"/>
      <protection/>
    </xf>
    <xf numFmtId="0" fontId="8" fillId="2" borderId="24" xfId="17" applyFont="1" applyFill="1" applyBorder="1" applyAlignment="1">
      <alignment horizontal="center" vertical="center" wrapText="1"/>
      <protection/>
    </xf>
    <xf numFmtId="0" fontId="8" fillId="2" borderId="53" xfId="17" applyFont="1" applyFill="1" applyBorder="1" applyAlignment="1">
      <alignment horizontal="center" vertical="center" wrapText="1"/>
      <protection/>
    </xf>
    <xf numFmtId="0" fontId="8" fillId="2" borderId="9" xfId="17" applyFont="1" applyFill="1" applyBorder="1" applyAlignment="1">
      <alignment horizontal="center" vertical="center" wrapText="1"/>
      <protection/>
    </xf>
    <xf numFmtId="0" fontId="8" fillId="2" borderId="3" xfId="17" applyFont="1" applyFill="1" applyBorder="1" applyAlignment="1">
      <alignment horizontal="center" vertical="center"/>
      <protection/>
    </xf>
    <xf numFmtId="0" fontId="8" fillId="2" borderId="26" xfId="17" applyFont="1" applyFill="1" applyBorder="1" applyAlignment="1">
      <alignment horizontal="center" vertical="center"/>
      <protection/>
    </xf>
    <xf numFmtId="0" fontId="8" fillId="2" borderId="9" xfId="17" applyFont="1" applyFill="1" applyBorder="1" applyAlignment="1">
      <alignment horizontal="center" vertical="center"/>
      <protection/>
    </xf>
    <xf numFmtId="0" fontId="8" fillId="2" borderId="54" xfId="17" applyFont="1" applyFill="1" applyBorder="1" applyAlignment="1">
      <alignment horizontal="center" vertical="center"/>
      <protection/>
    </xf>
    <xf numFmtId="0" fontId="8" fillId="2" borderId="26" xfId="17" applyFont="1" applyFill="1" applyBorder="1" applyAlignment="1">
      <alignment horizontal="center" vertical="center" wrapText="1"/>
      <protection/>
    </xf>
    <xf numFmtId="0" fontId="0" fillId="0" borderId="8" xfId="0" applyNumberFormat="1" applyFont="1" applyBorder="1" applyAlignment="1">
      <alignment horizontal="center" wrapText="1"/>
    </xf>
    <xf numFmtId="0" fontId="0" fillId="0" borderId="39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2" xfId="17" applyFont="1" applyBorder="1" applyAlignment="1">
      <alignment horizontal="center" vertical="center"/>
      <protection/>
    </xf>
    <xf numFmtId="0" fontId="4" fillId="0" borderId="41" xfId="17" applyFont="1" applyBorder="1" applyAlignment="1">
      <alignment horizontal="center" vertical="center"/>
      <protection/>
    </xf>
    <xf numFmtId="0" fontId="6" fillId="0" borderId="28" xfId="17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7"/>
  <sheetViews>
    <sheetView tabSelected="1" view="pageBreakPreview" zoomScale="60" workbookViewId="0" topLeftCell="A1">
      <selection activeCell="N4" sqref="N4"/>
    </sheetView>
  </sheetViews>
  <sheetFormatPr defaultColWidth="9.00390625" defaultRowHeight="12.75"/>
  <cols>
    <col min="1" max="1" width="3.625" style="1" bestFit="1" customWidth="1"/>
    <col min="2" max="2" width="19.75390625" style="1" bestFit="1" customWidth="1"/>
    <col min="3" max="3" width="11.125" style="1" customWidth="1"/>
    <col min="4" max="4" width="8.625" style="1" customWidth="1"/>
    <col min="5" max="5" width="11.875" style="1" customWidth="1"/>
    <col min="6" max="6" width="12.00390625" style="1" customWidth="1"/>
    <col min="7" max="7" width="10.625" style="1" customWidth="1"/>
    <col min="8" max="8" width="10.125" style="1" customWidth="1"/>
    <col min="9" max="9" width="10.625" style="1" customWidth="1"/>
    <col min="10" max="10" width="9.00390625" style="1" customWidth="1"/>
    <col min="11" max="11" width="8.00390625" style="1" customWidth="1"/>
    <col min="12" max="12" width="10.125" style="1" bestFit="1" customWidth="1"/>
    <col min="13" max="13" width="11.125" style="1" customWidth="1"/>
    <col min="14" max="14" width="10.375" style="1" customWidth="1"/>
    <col min="15" max="16" width="6.375" style="1" customWidth="1"/>
    <col min="17" max="17" width="11.75390625" style="1" customWidth="1"/>
    <col min="18" max="16384" width="10.25390625" style="1" customWidth="1"/>
  </cols>
  <sheetData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5" t="s">
        <v>58</v>
      </c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5" t="s">
        <v>45</v>
      </c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5" t="s">
        <v>66</v>
      </c>
      <c r="O4" s="2"/>
      <c r="P4" s="2"/>
      <c r="Q4" s="2"/>
    </row>
    <row r="5" spans="1:17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25" customHeight="1">
      <c r="A6" s="132" t="s">
        <v>32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7" ht="14.2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1.25">
      <c r="A8" s="154" t="s">
        <v>1</v>
      </c>
      <c r="B8" s="157" t="s">
        <v>4</v>
      </c>
      <c r="C8" s="160" t="s">
        <v>5</v>
      </c>
      <c r="D8" s="163" t="s">
        <v>6</v>
      </c>
      <c r="E8" s="163" t="s">
        <v>7</v>
      </c>
      <c r="F8" s="166" t="s">
        <v>0</v>
      </c>
      <c r="G8" s="166"/>
      <c r="H8" s="166" t="s">
        <v>2</v>
      </c>
      <c r="I8" s="166"/>
      <c r="J8" s="166"/>
      <c r="K8" s="166"/>
      <c r="L8" s="166"/>
      <c r="M8" s="166"/>
      <c r="N8" s="166"/>
      <c r="O8" s="166"/>
      <c r="P8" s="166"/>
      <c r="Q8" s="167"/>
    </row>
    <row r="9" spans="1:17" ht="11.25">
      <c r="A9" s="155"/>
      <c r="B9" s="158"/>
      <c r="C9" s="161"/>
      <c r="D9" s="135"/>
      <c r="E9" s="135"/>
      <c r="F9" s="135" t="s">
        <v>8</v>
      </c>
      <c r="G9" s="135" t="s">
        <v>9</v>
      </c>
      <c r="H9" s="164" t="s">
        <v>36</v>
      </c>
      <c r="I9" s="164"/>
      <c r="J9" s="164"/>
      <c r="K9" s="164"/>
      <c r="L9" s="164"/>
      <c r="M9" s="164"/>
      <c r="N9" s="164"/>
      <c r="O9" s="164"/>
      <c r="P9" s="164"/>
      <c r="Q9" s="165"/>
    </row>
    <row r="10" spans="1:17" ht="11.25">
      <c r="A10" s="155"/>
      <c r="B10" s="158"/>
      <c r="C10" s="161"/>
      <c r="D10" s="135"/>
      <c r="E10" s="135"/>
      <c r="F10" s="135"/>
      <c r="G10" s="135"/>
      <c r="H10" s="135" t="s">
        <v>10</v>
      </c>
      <c r="I10" s="164" t="s">
        <v>11</v>
      </c>
      <c r="J10" s="164"/>
      <c r="K10" s="164"/>
      <c r="L10" s="164"/>
      <c r="M10" s="164"/>
      <c r="N10" s="164"/>
      <c r="O10" s="164"/>
      <c r="P10" s="164"/>
      <c r="Q10" s="165"/>
    </row>
    <row r="11" spans="1:17" ht="14.25" customHeight="1">
      <c r="A11" s="155"/>
      <c r="B11" s="158"/>
      <c r="C11" s="161"/>
      <c r="D11" s="135"/>
      <c r="E11" s="135"/>
      <c r="F11" s="135"/>
      <c r="G11" s="135"/>
      <c r="H11" s="135"/>
      <c r="I11" s="164" t="s">
        <v>12</v>
      </c>
      <c r="J11" s="164"/>
      <c r="K11" s="164"/>
      <c r="L11" s="164"/>
      <c r="M11" s="164" t="s">
        <v>9</v>
      </c>
      <c r="N11" s="164"/>
      <c r="O11" s="164"/>
      <c r="P11" s="164"/>
      <c r="Q11" s="165"/>
    </row>
    <row r="12" spans="1:17" ht="11.25">
      <c r="A12" s="155"/>
      <c r="B12" s="158"/>
      <c r="C12" s="161"/>
      <c r="D12" s="135"/>
      <c r="E12" s="135"/>
      <c r="F12" s="135"/>
      <c r="G12" s="135"/>
      <c r="H12" s="135"/>
      <c r="I12" s="135" t="s">
        <v>13</v>
      </c>
      <c r="J12" s="164" t="s">
        <v>14</v>
      </c>
      <c r="K12" s="164"/>
      <c r="L12" s="164"/>
      <c r="M12" s="135" t="s">
        <v>15</v>
      </c>
      <c r="N12" s="135" t="s">
        <v>14</v>
      </c>
      <c r="O12" s="135"/>
      <c r="P12" s="135"/>
      <c r="Q12" s="168"/>
    </row>
    <row r="13" spans="1:17" ht="54" customHeight="1" thickBot="1">
      <c r="A13" s="156"/>
      <c r="B13" s="159"/>
      <c r="C13" s="162"/>
      <c r="D13" s="136"/>
      <c r="E13" s="136"/>
      <c r="F13" s="136"/>
      <c r="G13" s="136"/>
      <c r="H13" s="136"/>
      <c r="I13" s="136"/>
      <c r="J13" s="3" t="s">
        <v>16</v>
      </c>
      <c r="K13" s="3" t="s">
        <v>17</v>
      </c>
      <c r="L13" s="3" t="s">
        <v>18</v>
      </c>
      <c r="M13" s="136"/>
      <c r="N13" s="3" t="s">
        <v>19</v>
      </c>
      <c r="O13" s="3" t="s">
        <v>16</v>
      </c>
      <c r="P13" s="3" t="s">
        <v>17</v>
      </c>
      <c r="Q13" s="4" t="s">
        <v>20</v>
      </c>
    </row>
    <row r="14" spans="1:17" ht="12" thickBot="1">
      <c r="A14" s="31">
        <v>1</v>
      </c>
      <c r="B14" s="32">
        <v>2</v>
      </c>
      <c r="C14" s="10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9">
        <v>17</v>
      </c>
    </row>
    <row r="15" spans="1:17" ht="18.75" customHeight="1" thickBot="1">
      <c r="A15" s="11">
        <v>1</v>
      </c>
      <c r="B15" s="33" t="s">
        <v>21</v>
      </c>
      <c r="C15" s="152" t="s">
        <v>3</v>
      </c>
      <c r="D15" s="153"/>
      <c r="E15" s="24">
        <f>SUM(E29+E47+E20+E38)</f>
        <v>3847047</v>
      </c>
      <c r="F15" s="24">
        <f aca="true" t="shared" si="0" ref="F15:Q15">SUM(F29+F47+F20+F38)</f>
        <v>1134708</v>
      </c>
      <c r="G15" s="24">
        <f t="shared" si="0"/>
        <v>2712339</v>
      </c>
      <c r="H15" s="24">
        <f t="shared" si="0"/>
        <v>3028625</v>
      </c>
      <c r="I15" s="24">
        <f t="shared" si="0"/>
        <v>858982</v>
      </c>
      <c r="J15" s="24">
        <f t="shared" si="0"/>
        <v>0</v>
      </c>
      <c r="K15" s="24">
        <f t="shared" si="0"/>
        <v>0</v>
      </c>
      <c r="L15" s="24">
        <f t="shared" si="0"/>
        <v>858982</v>
      </c>
      <c r="M15" s="24">
        <f t="shared" si="0"/>
        <v>2169643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Q15" s="24">
        <f t="shared" si="0"/>
        <v>2169643</v>
      </c>
    </row>
    <row r="16" spans="1:17" ht="11.25" customHeight="1">
      <c r="A16" s="63">
        <v>1.1</v>
      </c>
      <c r="B16" s="34" t="s">
        <v>22</v>
      </c>
      <c r="C16" s="67" t="s">
        <v>62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/>
    </row>
    <row r="17" spans="1:17" ht="11.25" customHeight="1">
      <c r="A17" s="64"/>
      <c r="B17" s="35" t="s">
        <v>31</v>
      </c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2"/>
    </row>
    <row r="18" spans="1:17" ht="11.25" customHeight="1">
      <c r="A18" s="64"/>
      <c r="B18" s="35" t="s">
        <v>23</v>
      </c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2"/>
    </row>
    <row r="19" spans="1:17" ht="6" customHeight="1" thickBot="1">
      <c r="A19" s="64"/>
      <c r="B19" s="36" t="s">
        <v>24</v>
      </c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</row>
    <row r="20" spans="1:17" ht="12.75" customHeight="1" thickBot="1">
      <c r="A20" s="64"/>
      <c r="B20" s="37" t="s">
        <v>25</v>
      </c>
      <c r="C20" s="76"/>
      <c r="D20" s="77"/>
      <c r="E20" s="25">
        <f>SUM(E21:E24)</f>
        <v>1100724</v>
      </c>
      <c r="F20" s="25">
        <f>SUM(F22:F24)</f>
        <v>362154</v>
      </c>
      <c r="G20" s="25">
        <f>SUM(G21:G24)</f>
        <v>738570</v>
      </c>
      <c r="H20" s="25">
        <f>SUM(I20+M20)</f>
        <v>457921</v>
      </c>
      <c r="I20" s="56">
        <v>137376</v>
      </c>
      <c r="J20" s="56"/>
      <c r="K20" s="56"/>
      <c r="L20" s="56">
        <v>137376</v>
      </c>
      <c r="M20" s="56">
        <v>320545</v>
      </c>
      <c r="N20" s="56"/>
      <c r="O20" s="56"/>
      <c r="P20" s="56"/>
      <c r="Q20" s="57">
        <v>320545</v>
      </c>
    </row>
    <row r="21" spans="1:17" ht="9" customHeight="1">
      <c r="A21" s="64"/>
      <c r="B21" s="38" t="s">
        <v>11</v>
      </c>
      <c r="C21" s="78">
        <v>23</v>
      </c>
      <c r="D21" s="81" t="s">
        <v>37</v>
      </c>
      <c r="E21" s="6"/>
      <c r="F21" s="6"/>
      <c r="G21" s="6"/>
      <c r="H21" s="83"/>
      <c r="I21" s="83"/>
      <c r="J21" s="83"/>
      <c r="K21" s="83"/>
      <c r="L21" s="83"/>
      <c r="M21" s="83"/>
      <c r="N21" s="83"/>
      <c r="O21" s="83"/>
      <c r="P21" s="83"/>
      <c r="Q21" s="86"/>
    </row>
    <row r="22" spans="1:17" ht="12.75">
      <c r="A22" s="64"/>
      <c r="B22" s="35" t="s">
        <v>33</v>
      </c>
      <c r="C22" s="79"/>
      <c r="D22" s="81"/>
      <c r="E22" s="5">
        <v>32940</v>
      </c>
      <c r="F22" s="5">
        <v>18422</v>
      </c>
      <c r="G22" s="5">
        <v>14518</v>
      </c>
      <c r="H22" s="83"/>
      <c r="I22" s="83"/>
      <c r="J22" s="83"/>
      <c r="K22" s="83"/>
      <c r="L22" s="83"/>
      <c r="M22" s="83"/>
      <c r="N22" s="83"/>
      <c r="O22" s="83"/>
      <c r="P22" s="83"/>
      <c r="Q22" s="86"/>
    </row>
    <row r="23" spans="1:17" ht="12.75">
      <c r="A23" s="65"/>
      <c r="B23" s="36" t="s">
        <v>34</v>
      </c>
      <c r="C23" s="79"/>
      <c r="D23" s="81"/>
      <c r="E23" s="58">
        <v>609863</v>
      </c>
      <c r="F23" s="58">
        <v>206356</v>
      </c>
      <c r="G23" s="58">
        <v>403507</v>
      </c>
      <c r="H23" s="83"/>
      <c r="I23" s="83"/>
      <c r="J23" s="83"/>
      <c r="K23" s="83"/>
      <c r="L23" s="83"/>
      <c r="M23" s="83"/>
      <c r="N23" s="83"/>
      <c r="O23" s="83"/>
      <c r="P23" s="83"/>
      <c r="Q23" s="86"/>
    </row>
    <row r="24" spans="1:17" ht="18.75" customHeight="1" thickBot="1">
      <c r="A24" s="66"/>
      <c r="B24" s="39" t="s">
        <v>51</v>
      </c>
      <c r="C24" s="80"/>
      <c r="D24" s="82"/>
      <c r="E24" s="59">
        <v>457921</v>
      </c>
      <c r="F24" s="59">
        <v>137376</v>
      </c>
      <c r="G24" s="59">
        <v>320545</v>
      </c>
      <c r="H24" s="84"/>
      <c r="I24" s="84"/>
      <c r="J24" s="84"/>
      <c r="K24" s="84"/>
      <c r="L24" s="84"/>
      <c r="M24" s="84"/>
      <c r="N24" s="84"/>
      <c r="O24" s="84"/>
      <c r="P24" s="84"/>
      <c r="Q24" s="131"/>
    </row>
    <row r="25" spans="1:17" ht="11.25" customHeight="1">
      <c r="A25" s="63">
        <v>1.2</v>
      </c>
      <c r="B25" s="34" t="s">
        <v>22</v>
      </c>
      <c r="C25" s="67" t="s">
        <v>46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4"/>
    </row>
    <row r="26" spans="1:17" ht="11.25" customHeight="1">
      <c r="A26" s="64"/>
      <c r="B26" s="35" t="s">
        <v>31</v>
      </c>
      <c r="C26" s="100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9"/>
    </row>
    <row r="27" spans="1:17" ht="11.25" customHeight="1">
      <c r="A27" s="64"/>
      <c r="B27" s="35" t="s">
        <v>23</v>
      </c>
      <c r="C27" s="100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</row>
    <row r="28" spans="1:17" ht="11.25" customHeight="1" thickBot="1">
      <c r="A28" s="64"/>
      <c r="B28" s="36" t="s">
        <v>24</v>
      </c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</row>
    <row r="29" spans="1:17" ht="15" customHeight="1" thickBot="1">
      <c r="A29" s="64"/>
      <c r="B29" s="37" t="s">
        <v>25</v>
      </c>
      <c r="C29" s="76"/>
      <c r="D29" s="77"/>
      <c r="E29" s="25">
        <f>SUM(E30:E33)</f>
        <v>2366980</v>
      </c>
      <c r="F29" s="25">
        <f>SUM(F31:F33)</f>
        <v>710094</v>
      </c>
      <c r="G29" s="25">
        <f>SUM(G30:G33)</f>
        <v>1656886</v>
      </c>
      <c r="H29" s="25">
        <f>SUM(I29+M29)</f>
        <v>2206000</v>
      </c>
      <c r="I29" s="25">
        <f>SUM(J29:L29)</f>
        <v>661800</v>
      </c>
      <c r="J29" s="25"/>
      <c r="K29" s="25"/>
      <c r="L29" s="25">
        <v>661800</v>
      </c>
      <c r="M29" s="25">
        <f>SUM(N29:Q29)</f>
        <v>1544200</v>
      </c>
      <c r="N29" s="25"/>
      <c r="O29" s="25"/>
      <c r="P29" s="25"/>
      <c r="Q29" s="26">
        <v>1544200</v>
      </c>
    </row>
    <row r="30" spans="1:17" ht="7.5" customHeight="1">
      <c r="A30" s="64"/>
      <c r="B30" s="38" t="s">
        <v>11</v>
      </c>
      <c r="C30" s="78">
        <v>23</v>
      </c>
      <c r="D30" s="81" t="s">
        <v>37</v>
      </c>
      <c r="E30" s="6"/>
      <c r="F30" s="6"/>
      <c r="G30" s="6"/>
      <c r="H30" s="83"/>
      <c r="I30" s="83"/>
      <c r="J30" s="83"/>
      <c r="K30" s="83"/>
      <c r="L30" s="83"/>
      <c r="M30" s="83"/>
      <c r="N30" s="83"/>
      <c r="O30" s="83"/>
      <c r="P30" s="83"/>
      <c r="Q30" s="86"/>
    </row>
    <row r="31" spans="1:17" ht="12.75">
      <c r="A31" s="64"/>
      <c r="B31" s="35" t="s">
        <v>33</v>
      </c>
      <c r="C31" s="79"/>
      <c r="D31" s="81"/>
      <c r="E31" s="5">
        <v>10980</v>
      </c>
      <c r="F31" s="5">
        <v>3294</v>
      </c>
      <c r="G31" s="5">
        <v>7686</v>
      </c>
      <c r="H31" s="83"/>
      <c r="I31" s="83"/>
      <c r="J31" s="83"/>
      <c r="K31" s="83"/>
      <c r="L31" s="83"/>
      <c r="M31" s="83"/>
      <c r="N31" s="83"/>
      <c r="O31" s="83"/>
      <c r="P31" s="83"/>
      <c r="Q31" s="86"/>
    </row>
    <row r="32" spans="1:17" ht="12.75">
      <c r="A32" s="65"/>
      <c r="B32" s="36" t="s">
        <v>34</v>
      </c>
      <c r="C32" s="79"/>
      <c r="D32" s="81"/>
      <c r="E32" s="18">
        <v>150000</v>
      </c>
      <c r="F32" s="18">
        <v>45000</v>
      </c>
      <c r="G32" s="18">
        <v>105000</v>
      </c>
      <c r="H32" s="83"/>
      <c r="I32" s="83"/>
      <c r="J32" s="83"/>
      <c r="K32" s="83"/>
      <c r="L32" s="83"/>
      <c r="M32" s="83"/>
      <c r="N32" s="83"/>
      <c r="O32" s="83"/>
      <c r="P32" s="83"/>
      <c r="Q32" s="86"/>
    </row>
    <row r="33" spans="1:17" ht="18.75" customHeight="1" thickBot="1">
      <c r="A33" s="66"/>
      <c r="B33" s="39" t="s">
        <v>51</v>
      </c>
      <c r="C33" s="80"/>
      <c r="D33" s="82"/>
      <c r="E33" s="14">
        <v>2206000</v>
      </c>
      <c r="F33" s="14">
        <v>661800</v>
      </c>
      <c r="G33" s="14">
        <v>1544200</v>
      </c>
      <c r="H33" s="84"/>
      <c r="I33" s="84"/>
      <c r="J33" s="84"/>
      <c r="K33" s="84"/>
      <c r="L33" s="84"/>
      <c r="M33" s="84"/>
      <c r="N33" s="84"/>
      <c r="O33" s="84"/>
      <c r="P33" s="84"/>
      <c r="Q33" s="131"/>
    </row>
    <row r="34" spans="1:17" ht="12.75" customHeight="1">
      <c r="A34" s="137" t="s">
        <v>63</v>
      </c>
      <c r="B34" s="34" t="s">
        <v>22</v>
      </c>
      <c r="C34" s="67" t="s">
        <v>65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9"/>
    </row>
    <row r="35" spans="1:17" ht="11.25" customHeight="1">
      <c r="A35" s="138"/>
      <c r="B35" s="35" t="s">
        <v>31</v>
      </c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2"/>
    </row>
    <row r="36" spans="1:17" ht="11.25" customHeight="1">
      <c r="A36" s="138"/>
      <c r="B36" s="35" t="s">
        <v>23</v>
      </c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</row>
    <row r="37" spans="1:17" ht="10.5" customHeight="1" thickBot="1">
      <c r="A37" s="138"/>
      <c r="B37" s="36" t="s">
        <v>24</v>
      </c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/>
    </row>
    <row r="38" spans="1:17" ht="13.5" customHeight="1" thickBot="1">
      <c r="A38" s="138"/>
      <c r="B38" s="37" t="s">
        <v>25</v>
      </c>
      <c r="C38" s="169"/>
      <c r="D38" s="170"/>
      <c r="E38" s="44">
        <f>SUM(E39:E42)</f>
        <v>6540</v>
      </c>
      <c r="F38" s="44">
        <f>SUM(F39:F42)</f>
        <v>6540</v>
      </c>
      <c r="G38" s="44">
        <f>SUM(G39:G42)</f>
        <v>0</v>
      </c>
      <c r="H38" s="30">
        <f>SUM(I38+M38)</f>
        <v>6001</v>
      </c>
      <c r="I38" s="44">
        <f>SUM(J38:L38)</f>
        <v>6001</v>
      </c>
      <c r="J38" s="44"/>
      <c r="K38" s="44">
        <f>SUM(K39:K42)</f>
        <v>0</v>
      </c>
      <c r="L38" s="44">
        <v>6001</v>
      </c>
      <c r="M38" s="44">
        <f>SUM(N38:Q38)</f>
        <v>0</v>
      </c>
      <c r="N38" s="44">
        <f>SUM(N39:N42)</f>
        <v>0</v>
      </c>
      <c r="O38" s="44">
        <f>SUM(O39:O42)</f>
        <v>0</v>
      </c>
      <c r="P38" s="44">
        <f>SUM(P39:P42)</f>
        <v>0</v>
      </c>
      <c r="Q38" s="45"/>
    </row>
    <row r="39" spans="1:17" ht="12.75" customHeight="1">
      <c r="A39" s="138"/>
      <c r="B39" s="38" t="s">
        <v>34</v>
      </c>
      <c r="C39" s="146">
        <v>57</v>
      </c>
      <c r="D39" s="149" t="s">
        <v>35</v>
      </c>
      <c r="E39" s="19">
        <v>539</v>
      </c>
      <c r="F39" s="19">
        <v>539</v>
      </c>
      <c r="G39" s="13"/>
      <c r="H39" s="93"/>
      <c r="I39" s="93"/>
      <c r="J39" s="93"/>
      <c r="K39" s="93"/>
      <c r="L39" s="93"/>
      <c r="M39" s="93"/>
      <c r="N39" s="93"/>
      <c r="O39" s="93"/>
      <c r="P39" s="93"/>
      <c r="Q39" s="85"/>
    </row>
    <row r="40" spans="1:17" ht="12.75">
      <c r="A40" s="138"/>
      <c r="B40" s="38" t="s">
        <v>51</v>
      </c>
      <c r="C40" s="147"/>
      <c r="D40" s="150"/>
      <c r="E40" s="12">
        <v>6001</v>
      </c>
      <c r="F40" s="7">
        <v>6001</v>
      </c>
      <c r="G40" s="5"/>
      <c r="H40" s="83"/>
      <c r="I40" s="83"/>
      <c r="J40" s="83"/>
      <c r="K40" s="83"/>
      <c r="L40" s="83"/>
      <c r="M40" s="83"/>
      <c r="N40" s="83"/>
      <c r="O40" s="83"/>
      <c r="P40" s="83"/>
      <c r="Q40" s="86"/>
    </row>
    <row r="41" spans="1:17" ht="12.75">
      <c r="A41" s="138"/>
      <c r="B41" s="35"/>
      <c r="C41" s="147"/>
      <c r="D41" s="150"/>
      <c r="E41" s="12"/>
      <c r="F41" s="7"/>
      <c r="G41" s="5"/>
      <c r="H41" s="83"/>
      <c r="I41" s="83"/>
      <c r="J41" s="83"/>
      <c r="K41" s="83"/>
      <c r="L41" s="83"/>
      <c r="M41" s="83"/>
      <c r="N41" s="83"/>
      <c r="O41" s="83"/>
      <c r="P41" s="83"/>
      <c r="Q41" s="86"/>
    </row>
    <row r="42" spans="1:17" ht="13.5" thickBot="1">
      <c r="A42" s="174"/>
      <c r="B42" s="39"/>
      <c r="C42" s="175"/>
      <c r="D42" s="176"/>
      <c r="E42" s="21"/>
      <c r="F42" s="20"/>
      <c r="G42" s="18"/>
      <c r="H42" s="84"/>
      <c r="I42" s="84"/>
      <c r="J42" s="84"/>
      <c r="K42" s="84"/>
      <c r="L42" s="84"/>
      <c r="M42" s="84"/>
      <c r="N42" s="84"/>
      <c r="O42" s="84"/>
      <c r="P42" s="84"/>
      <c r="Q42" s="131"/>
    </row>
    <row r="43" spans="1:17" ht="12.75" customHeight="1">
      <c r="A43" s="137" t="s">
        <v>64</v>
      </c>
      <c r="B43" s="34" t="s">
        <v>22</v>
      </c>
      <c r="C43" s="67" t="s">
        <v>54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</row>
    <row r="44" spans="1:17" ht="11.25" customHeight="1">
      <c r="A44" s="138"/>
      <c r="B44" s="35" t="s">
        <v>31</v>
      </c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2"/>
    </row>
    <row r="45" spans="1:17" ht="11.25" customHeight="1">
      <c r="A45" s="138"/>
      <c r="B45" s="35" t="s">
        <v>23</v>
      </c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2"/>
    </row>
    <row r="46" spans="1:17" ht="14.25" customHeight="1" thickBot="1">
      <c r="A46" s="138"/>
      <c r="B46" s="36" t="s">
        <v>24</v>
      </c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</row>
    <row r="47" spans="1:17" ht="13.5" customHeight="1" thickBot="1">
      <c r="A47" s="138"/>
      <c r="B47" s="37" t="s">
        <v>25</v>
      </c>
      <c r="C47" s="169"/>
      <c r="D47" s="170"/>
      <c r="E47" s="44">
        <f>SUM(E48:E51)</f>
        <v>372803</v>
      </c>
      <c r="F47" s="44">
        <f aca="true" t="shared" si="1" ref="F47:P47">SUM(F48:F51)</f>
        <v>55920</v>
      </c>
      <c r="G47" s="44">
        <f t="shared" si="1"/>
        <v>316883</v>
      </c>
      <c r="H47" s="30">
        <f>SUM(I47+M47)</f>
        <v>358703</v>
      </c>
      <c r="I47" s="44">
        <f>SUM(J47:L47)</f>
        <v>53805</v>
      </c>
      <c r="J47" s="44"/>
      <c r="K47" s="44">
        <f t="shared" si="1"/>
        <v>0</v>
      </c>
      <c r="L47" s="44">
        <v>53805</v>
      </c>
      <c r="M47" s="44">
        <f>SUM(N47:Q47)</f>
        <v>304898</v>
      </c>
      <c r="N47" s="44">
        <f t="shared" si="1"/>
        <v>0</v>
      </c>
      <c r="O47" s="44">
        <f t="shared" si="1"/>
        <v>0</v>
      </c>
      <c r="P47" s="44">
        <f t="shared" si="1"/>
        <v>0</v>
      </c>
      <c r="Q47" s="45">
        <v>304898</v>
      </c>
    </row>
    <row r="48" spans="1:17" ht="12.75" customHeight="1">
      <c r="A48" s="138"/>
      <c r="B48" s="38" t="s">
        <v>34</v>
      </c>
      <c r="C48" s="146">
        <v>75</v>
      </c>
      <c r="D48" s="149" t="s">
        <v>52</v>
      </c>
      <c r="E48" s="19">
        <v>14100</v>
      </c>
      <c r="F48" s="19">
        <v>2115</v>
      </c>
      <c r="G48" s="13">
        <v>11985</v>
      </c>
      <c r="H48" s="93"/>
      <c r="I48" s="93"/>
      <c r="J48" s="93"/>
      <c r="K48" s="93"/>
      <c r="L48" s="93"/>
      <c r="M48" s="93"/>
      <c r="N48" s="93"/>
      <c r="O48" s="93"/>
      <c r="P48" s="93"/>
      <c r="Q48" s="85"/>
    </row>
    <row r="49" spans="1:17" ht="12.75">
      <c r="A49" s="138"/>
      <c r="B49" s="38" t="s">
        <v>51</v>
      </c>
      <c r="C49" s="147"/>
      <c r="D49" s="150"/>
      <c r="E49" s="12">
        <v>358703</v>
      </c>
      <c r="F49" s="7">
        <v>53805</v>
      </c>
      <c r="G49" s="5">
        <v>304898</v>
      </c>
      <c r="H49" s="83"/>
      <c r="I49" s="83"/>
      <c r="J49" s="83"/>
      <c r="K49" s="83"/>
      <c r="L49" s="83"/>
      <c r="M49" s="83"/>
      <c r="N49" s="83"/>
      <c r="O49" s="83"/>
      <c r="P49" s="83"/>
      <c r="Q49" s="86"/>
    </row>
    <row r="50" spans="1:17" ht="12.75">
      <c r="A50" s="138"/>
      <c r="B50" s="35"/>
      <c r="C50" s="147"/>
      <c r="D50" s="150"/>
      <c r="E50" s="12"/>
      <c r="F50" s="7"/>
      <c r="G50" s="5"/>
      <c r="H50" s="83"/>
      <c r="I50" s="83"/>
      <c r="J50" s="83"/>
      <c r="K50" s="83"/>
      <c r="L50" s="83"/>
      <c r="M50" s="83"/>
      <c r="N50" s="83"/>
      <c r="O50" s="83"/>
      <c r="P50" s="83"/>
      <c r="Q50" s="86"/>
    </row>
    <row r="51" spans="1:17" ht="12.75">
      <c r="A51" s="139"/>
      <c r="B51" s="35"/>
      <c r="C51" s="148"/>
      <c r="D51" s="151"/>
      <c r="E51" s="12"/>
      <c r="F51" s="7"/>
      <c r="G51" s="5"/>
      <c r="H51" s="92"/>
      <c r="I51" s="92"/>
      <c r="J51" s="92"/>
      <c r="K51" s="92"/>
      <c r="L51" s="92"/>
      <c r="M51" s="92"/>
      <c r="N51" s="92"/>
      <c r="O51" s="92"/>
      <c r="P51" s="92"/>
      <c r="Q51" s="87"/>
    </row>
    <row r="52" spans="1:17" s="28" customFormat="1" ht="26.25" customHeight="1" thickBot="1">
      <c r="A52" s="60">
        <v>2</v>
      </c>
      <c r="B52" s="61" t="s">
        <v>26</v>
      </c>
      <c r="C52" s="94" t="s">
        <v>3</v>
      </c>
      <c r="D52" s="95"/>
      <c r="E52" s="62">
        <f>SUM(E57+E64+E71+E78+E89+E97)</f>
        <v>2455411</v>
      </c>
      <c r="F52" s="62">
        <f aca="true" t="shared" si="2" ref="F52:Q52">SUM(F57+F64+F71+F78+F89+F97)</f>
        <v>381475</v>
      </c>
      <c r="G52" s="62">
        <f t="shared" si="2"/>
        <v>2073936</v>
      </c>
      <c r="H52" s="62">
        <f t="shared" si="2"/>
        <v>990655</v>
      </c>
      <c r="I52" s="62">
        <f t="shared" si="2"/>
        <v>166223</v>
      </c>
      <c r="J52" s="62">
        <f t="shared" si="2"/>
        <v>0</v>
      </c>
      <c r="K52" s="62">
        <f t="shared" si="2"/>
        <v>0</v>
      </c>
      <c r="L52" s="62">
        <f t="shared" si="2"/>
        <v>166223</v>
      </c>
      <c r="M52" s="62">
        <f t="shared" si="2"/>
        <v>824432</v>
      </c>
      <c r="N52" s="62">
        <f t="shared" si="2"/>
        <v>0</v>
      </c>
      <c r="O52" s="62">
        <f t="shared" si="2"/>
        <v>0</v>
      </c>
      <c r="P52" s="62">
        <f t="shared" si="2"/>
        <v>0</v>
      </c>
      <c r="Q52" s="62">
        <f t="shared" si="2"/>
        <v>824432</v>
      </c>
    </row>
    <row r="53" spans="1:17" ht="11.25" customHeight="1">
      <c r="A53" s="96" t="s">
        <v>27</v>
      </c>
      <c r="B53" s="34" t="s">
        <v>22</v>
      </c>
      <c r="C53" s="70" t="s">
        <v>47</v>
      </c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9"/>
    </row>
    <row r="54" spans="1:17" ht="11.25" customHeight="1">
      <c r="A54" s="97"/>
      <c r="B54" s="35" t="s">
        <v>31</v>
      </c>
      <c r="C54" s="100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9"/>
    </row>
    <row r="55" spans="1:17" ht="11.25" customHeight="1">
      <c r="A55" s="97"/>
      <c r="B55" s="35" t="s">
        <v>23</v>
      </c>
      <c r="C55" s="100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9"/>
    </row>
    <row r="56" spans="1:17" ht="9.75" customHeight="1" thickBot="1">
      <c r="A56" s="97"/>
      <c r="B56" s="36" t="s">
        <v>24</v>
      </c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3"/>
    </row>
    <row r="57" spans="1:17" ht="15.75" customHeight="1" thickBot="1">
      <c r="A57" s="97"/>
      <c r="B57" s="40" t="s">
        <v>25</v>
      </c>
      <c r="C57" s="104"/>
      <c r="D57" s="105"/>
      <c r="E57" s="27">
        <f>SUM(E58:E59)</f>
        <v>288398</v>
      </c>
      <c r="F57" s="27">
        <f>SUM(F58:F59)</f>
        <v>70084</v>
      </c>
      <c r="G57" s="27">
        <f>SUM(G58:G59)</f>
        <v>218314</v>
      </c>
      <c r="H57" s="27">
        <f>SUM(I57+M57)</f>
        <v>127299</v>
      </c>
      <c r="I57" s="27">
        <f>SUM(J57:L57)</f>
        <v>28342</v>
      </c>
      <c r="J57" s="27"/>
      <c r="K57" s="27"/>
      <c r="L57" s="27">
        <v>28342</v>
      </c>
      <c r="M57" s="27">
        <f>SUM(N57:Q57)</f>
        <v>98957</v>
      </c>
      <c r="N57" s="27"/>
      <c r="O57" s="27"/>
      <c r="P57" s="27"/>
      <c r="Q57" s="29">
        <v>98957</v>
      </c>
    </row>
    <row r="58" spans="1:17" ht="15" customHeight="1">
      <c r="A58" s="97"/>
      <c r="B58" s="49" t="s">
        <v>34</v>
      </c>
      <c r="C58" s="106">
        <v>57</v>
      </c>
      <c r="D58" s="108" t="s">
        <v>35</v>
      </c>
      <c r="E58" s="13">
        <f>SUM(F58:G58)</f>
        <v>161099</v>
      </c>
      <c r="F58" s="13">
        <v>41742</v>
      </c>
      <c r="G58" s="13">
        <v>119357</v>
      </c>
      <c r="H58" s="109"/>
      <c r="I58" s="109"/>
      <c r="J58" s="109"/>
      <c r="K58" s="109"/>
      <c r="L58" s="109"/>
      <c r="M58" s="109"/>
      <c r="N58" s="109"/>
      <c r="O58" s="93"/>
      <c r="P58" s="93"/>
      <c r="Q58" s="85"/>
    </row>
    <row r="59" spans="1:17" ht="21.75" customHeight="1" thickBot="1">
      <c r="A59" s="97"/>
      <c r="B59" s="42" t="s">
        <v>36</v>
      </c>
      <c r="C59" s="107"/>
      <c r="D59" s="82"/>
      <c r="E59" s="16">
        <f>SUM(F59:G59)</f>
        <v>127299</v>
      </c>
      <c r="F59" s="16">
        <v>28342</v>
      </c>
      <c r="G59" s="16">
        <v>98957</v>
      </c>
      <c r="H59" s="110"/>
      <c r="I59" s="110"/>
      <c r="J59" s="110"/>
      <c r="K59" s="110"/>
      <c r="L59" s="110"/>
      <c r="M59" s="110"/>
      <c r="N59" s="110"/>
      <c r="O59" s="84"/>
      <c r="P59" s="84"/>
      <c r="Q59" s="131"/>
    </row>
    <row r="60" spans="1:17" ht="11.25">
      <c r="A60" s="96" t="s">
        <v>43</v>
      </c>
      <c r="B60" s="38" t="s">
        <v>22</v>
      </c>
      <c r="C60" s="70" t="s">
        <v>48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9"/>
    </row>
    <row r="61" spans="1:17" ht="11.25">
      <c r="A61" s="97"/>
      <c r="B61" s="35" t="s">
        <v>31</v>
      </c>
      <c r="C61" s="100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9"/>
    </row>
    <row r="62" spans="1:17" ht="11.25">
      <c r="A62" s="97"/>
      <c r="B62" s="35" t="s">
        <v>23</v>
      </c>
      <c r="C62" s="100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9"/>
    </row>
    <row r="63" spans="1:17" ht="12" thickBot="1">
      <c r="A63" s="97"/>
      <c r="B63" s="36" t="s">
        <v>24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3"/>
    </row>
    <row r="64" spans="1:17" ht="13.5" thickBot="1">
      <c r="A64" s="97"/>
      <c r="B64" s="40" t="s">
        <v>25</v>
      </c>
      <c r="C64" s="104"/>
      <c r="D64" s="105"/>
      <c r="E64" s="27">
        <f>SUM(E65:E66)</f>
        <v>295885</v>
      </c>
      <c r="F64" s="27">
        <f>SUM(F65:F66)</f>
        <v>52530</v>
      </c>
      <c r="G64" s="27">
        <f>SUM(G65:G66)</f>
        <v>243355</v>
      </c>
      <c r="H64" s="27">
        <f>SUM(I64+M64)</f>
        <v>121975</v>
      </c>
      <c r="I64" s="27">
        <f>SUM(J64:L64)</f>
        <v>22950</v>
      </c>
      <c r="J64" s="27"/>
      <c r="K64" s="27"/>
      <c r="L64" s="27">
        <v>22950</v>
      </c>
      <c r="M64" s="27">
        <f>SUM(N64:Q64)</f>
        <v>99025</v>
      </c>
      <c r="N64" s="27"/>
      <c r="O64" s="27"/>
      <c r="P64" s="27"/>
      <c r="Q64" s="29">
        <v>99025</v>
      </c>
    </row>
    <row r="65" spans="1:17" ht="12.75">
      <c r="A65" s="97"/>
      <c r="B65" s="49" t="s">
        <v>34</v>
      </c>
      <c r="C65" s="106">
        <v>57</v>
      </c>
      <c r="D65" s="108" t="s">
        <v>35</v>
      </c>
      <c r="E65" s="13">
        <v>173910</v>
      </c>
      <c r="F65" s="13">
        <v>29580</v>
      </c>
      <c r="G65" s="13">
        <v>144330</v>
      </c>
      <c r="H65" s="109"/>
      <c r="I65" s="109"/>
      <c r="J65" s="109"/>
      <c r="K65" s="109"/>
      <c r="L65" s="109"/>
      <c r="M65" s="109"/>
      <c r="N65" s="109"/>
      <c r="O65" s="93"/>
      <c r="P65" s="93"/>
      <c r="Q65" s="85"/>
    </row>
    <row r="66" spans="1:17" ht="18" customHeight="1" thickBot="1">
      <c r="A66" s="97"/>
      <c r="B66" s="42" t="s">
        <v>36</v>
      </c>
      <c r="C66" s="107"/>
      <c r="D66" s="82"/>
      <c r="E66" s="16">
        <v>121975</v>
      </c>
      <c r="F66" s="16">
        <v>22950</v>
      </c>
      <c r="G66" s="16">
        <v>99025</v>
      </c>
      <c r="H66" s="110"/>
      <c r="I66" s="110"/>
      <c r="J66" s="110"/>
      <c r="K66" s="110"/>
      <c r="L66" s="110"/>
      <c r="M66" s="110"/>
      <c r="N66" s="110"/>
      <c r="O66" s="84"/>
      <c r="P66" s="84"/>
      <c r="Q66" s="131"/>
    </row>
    <row r="67" spans="1:17" ht="11.25">
      <c r="A67" s="96" t="s">
        <v>44</v>
      </c>
      <c r="B67" s="38" t="s">
        <v>22</v>
      </c>
      <c r="C67" s="70" t="s">
        <v>49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9"/>
    </row>
    <row r="68" spans="1:17" ht="11.25">
      <c r="A68" s="97"/>
      <c r="B68" s="35" t="s">
        <v>31</v>
      </c>
      <c r="C68" s="100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9"/>
    </row>
    <row r="69" spans="1:17" ht="11.25">
      <c r="A69" s="97"/>
      <c r="B69" s="35" t="s">
        <v>23</v>
      </c>
      <c r="C69" s="100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9"/>
    </row>
    <row r="70" spans="1:17" ht="12" thickBot="1">
      <c r="A70" s="97"/>
      <c r="B70" s="36" t="s">
        <v>24</v>
      </c>
      <c r="C70" s="101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3"/>
    </row>
    <row r="71" spans="1:17" ht="13.5" thickBot="1">
      <c r="A71" s="97"/>
      <c r="B71" s="40" t="s">
        <v>25</v>
      </c>
      <c r="C71" s="104"/>
      <c r="D71" s="105"/>
      <c r="E71" s="27">
        <f>SUM(E72:E73)</f>
        <v>207690</v>
      </c>
      <c r="F71" s="27">
        <f>SUM(F72:F73)</f>
        <v>34120</v>
      </c>
      <c r="G71" s="27">
        <f>SUM(G72:G73)</f>
        <v>173570</v>
      </c>
      <c r="H71" s="27">
        <f>SUM(I71+M71)</f>
        <v>78150</v>
      </c>
      <c r="I71" s="27">
        <f>SUM(J71:L71)</f>
        <v>12700</v>
      </c>
      <c r="J71" s="27"/>
      <c r="K71" s="27"/>
      <c r="L71" s="27">
        <v>12700</v>
      </c>
      <c r="M71" s="27">
        <f>SUM(N71:Q71)</f>
        <v>65450</v>
      </c>
      <c r="N71" s="27"/>
      <c r="O71" s="27"/>
      <c r="P71" s="27"/>
      <c r="Q71" s="29">
        <v>65450</v>
      </c>
    </row>
    <row r="72" spans="1:17" ht="12" customHeight="1">
      <c r="A72" s="97"/>
      <c r="B72" s="41" t="s">
        <v>34</v>
      </c>
      <c r="C72" s="129">
        <v>57</v>
      </c>
      <c r="D72" s="81" t="s">
        <v>35</v>
      </c>
      <c r="E72" s="7">
        <v>129540</v>
      </c>
      <c r="F72" s="7">
        <v>21420</v>
      </c>
      <c r="G72" s="7">
        <v>108120</v>
      </c>
      <c r="H72" s="89"/>
      <c r="I72" s="89"/>
      <c r="J72" s="89"/>
      <c r="K72" s="89"/>
      <c r="L72" s="89"/>
      <c r="M72" s="89"/>
      <c r="N72" s="89"/>
      <c r="O72" s="83"/>
      <c r="P72" s="83"/>
      <c r="Q72" s="86"/>
    </row>
    <row r="73" spans="1:17" ht="18.75" customHeight="1" thickBot="1">
      <c r="A73" s="97"/>
      <c r="B73" s="43" t="s">
        <v>36</v>
      </c>
      <c r="C73" s="129"/>
      <c r="D73" s="81"/>
      <c r="E73" s="46">
        <v>78150</v>
      </c>
      <c r="F73" s="46">
        <v>12700</v>
      </c>
      <c r="G73" s="46">
        <v>65450</v>
      </c>
      <c r="H73" s="89"/>
      <c r="I73" s="89"/>
      <c r="J73" s="89"/>
      <c r="K73" s="89"/>
      <c r="L73" s="89"/>
      <c r="M73" s="89"/>
      <c r="N73" s="89"/>
      <c r="O73" s="83"/>
      <c r="P73" s="83"/>
      <c r="Q73" s="86"/>
    </row>
    <row r="74" spans="1:17" ht="12.75" customHeight="1">
      <c r="A74" s="96" t="s">
        <v>50</v>
      </c>
      <c r="B74" s="34" t="s">
        <v>22</v>
      </c>
      <c r="C74" s="118" t="s">
        <v>41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20"/>
    </row>
    <row r="75" spans="1:17" ht="12.75" customHeight="1">
      <c r="A75" s="97"/>
      <c r="B75" s="35" t="s">
        <v>31</v>
      </c>
      <c r="C75" s="121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3"/>
    </row>
    <row r="76" spans="1:17" ht="12.75" customHeight="1">
      <c r="A76" s="97"/>
      <c r="B76" s="35" t="s">
        <v>23</v>
      </c>
      <c r="C76" s="121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3"/>
    </row>
    <row r="77" spans="1:17" ht="10.5" customHeight="1" thickBot="1">
      <c r="A77" s="97"/>
      <c r="B77" s="36" t="s">
        <v>24</v>
      </c>
      <c r="C77" s="124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6"/>
    </row>
    <row r="78" spans="1:17" ht="15" customHeight="1" thickBot="1">
      <c r="A78" s="97"/>
      <c r="B78" s="40" t="s">
        <v>25</v>
      </c>
      <c r="C78" s="140"/>
      <c r="D78" s="141"/>
      <c r="E78" s="27">
        <f>SUM(E79:E84)</f>
        <v>578585</v>
      </c>
      <c r="F78" s="27">
        <f>SUM(F79:F84)</f>
        <v>0</v>
      </c>
      <c r="G78" s="27">
        <f>SUM(G79:G84)</f>
        <v>578585</v>
      </c>
      <c r="H78" s="27">
        <f>SUM(I78+M78)</f>
        <v>143567</v>
      </c>
      <c r="I78" s="27">
        <f>SUM(J78:L78)</f>
        <v>0</v>
      </c>
      <c r="J78" s="27"/>
      <c r="K78" s="27"/>
      <c r="L78" s="27"/>
      <c r="M78" s="27">
        <f>SUM(N78:Q78)</f>
        <v>143567</v>
      </c>
      <c r="N78" s="27"/>
      <c r="O78" s="27"/>
      <c r="P78" s="27"/>
      <c r="Q78" s="29">
        <v>143567</v>
      </c>
    </row>
    <row r="79" spans="1:17" ht="12.75" customHeight="1">
      <c r="A79" s="97"/>
      <c r="B79" s="41" t="s">
        <v>38</v>
      </c>
      <c r="C79" s="106">
        <v>65</v>
      </c>
      <c r="D79" s="108" t="s">
        <v>42</v>
      </c>
      <c r="E79" s="13">
        <v>48215</v>
      </c>
      <c r="F79" s="13"/>
      <c r="G79" s="13">
        <v>48215</v>
      </c>
      <c r="H79" s="109"/>
      <c r="I79" s="109"/>
      <c r="J79" s="109"/>
      <c r="K79" s="109"/>
      <c r="L79" s="109"/>
      <c r="M79" s="109"/>
      <c r="N79" s="109"/>
      <c r="O79" s="93"/>
      <c r="P79" s="93"/>
      <c r="Q79" s="85"/>
    </row>
    <row r="80" spans="1:17" ht="12.75">
      <c r="A80" s="97"/>
      <c r="B80" s="41" t="s">
        <v>33</v>
      </c>
      <c r="C80" s="129"/>
      <c r="D80" s="81"/>
      <c r="E80" s="7">
        <v>132354</v>
      </c>
      <c r="F80" s="7"/>
      <c r="G80" s="7">
        <v>132354</v>
      </c>
      <c r="H80" s="89"/>
      <c r="I80" s="89"/>
      <c r="J80" s="89"/>
      <c r="K80" s="89"/>
      <c r="L80" s="89"/>
      <c r="M80" s="89"/>
      <c r="N80" s="89"/>
      <c r="O80" s="83"/>
      <c r="P80" s="83"/>
      <c r="Q80" s="86"/>
    </row>
    <row r="81" spans="1:17" ht="12.75">
      <c r="A81" s="97"/>
      <c r="B81" s="41" t="s">
        <v>34</v>
      </c>
      <c r="C81" s="129"/>
      <c r="D81" s="81"/>
      <c r="E81" s="7">
        <v>105373</v>
      </c>
      <c r="F81" s="7"/>
      <c r="G81" s="7">
        <v>105373</v>
      </c>
      <c r="H81" s="89"/>
      <c r="I81" s="89"/>
      <c r="J81" s="89"/>
      <c r="K81" s="89"/>
      <c r="L81" s="89"/>
      <c r="M81" s="89"/>
      <c r="N81" s="89"/>
      <c r="O81" s="83"/>
      <c r="P81" s="83"/>
      <c r="Q81" s="86"/>
    </row>
    <row r="82" spans="1:17" ht="12.75">
      <c r="A82" s="97"/>
      <c r="B82" s="41" t="s">
        <v>36</v>
      </c>
      <c r="C82" s="129"/>
      <c r="D82" s="81"/>
      <c r="E82" s="7">
        <v>143567</v>
      </c>
      <c r="F82" s="7"/>
      <c r="G82" s="7">
        <v>143567</v>
      </c>
      <c r="H82" s="89"/>
      <c r="I82" s="89"/>
      <c r="J82" s="89"/>
      <c r="K82" s="89"/>
      <c r="L82" s="89"/>
      <c r="M82" s="89"/>
      <c r="N82" s="89"/>
      <c r="O82" s="83"/>
      <c r="P82" s="83"/>
      <c r="Q82" s="86"/>
    </row>
    <row r="83" spans="1:17" ht="12.75">
      <c r="A83" s="97"/>
      <c r="B83" s="41" t="s">
        <v>39</v>
      </c>
      <c r="C83" s="129"/>
      <c r="D83" s="81"/>
      <c r="E83" s="7">
        <v>84536</v>
      </c>
      <c r="F83" s="7"/>
      <c r="G83" s="7">
        <v>84536</v>
      </c>
      <c r="H83" s="89"/>
      <c r="I83" s="89"/>
      <c r="J83" s="89"/>
      <c r="K83" s="89"/>
      <c r="L83" s="89"/>
      <c r="M83" s="89"/>
      <c r="N83" s="89"/>
      <c r="O83" s="83"/>
      <c r="P83" s="83"/>
      <c r="Q83" s="86"/>
    </row>
    <row r="84" spans="1:17" ht="13.5" thickBot="1">
      <c r="A84" s="97"/>
      <c r="B84" s="41" t="s">
        <v>40</v>
      </c>
      <c r="C84" s="129"/>
      <c r="D84" s="81"/>
      <c r="E84" s="20">
        <v>64540</v>
      </c>
      <c r="F84" s="20"/>
      <c r="G84" s="20">
        <v>64540</v>
      </c>
      <c r="H84" s="89"/>
      <c r="I84" s="89"/>
      <c r="J84" s="89"/>
      <c r="K84" s="89"/>
      <c r="L84" s="89"/>
      <c r="M84" s="89"/>
      <c r="N84" s="89"/>
      <c r="O84" s="83"/>
      <c r="P84" s="83"/>
      <c r="Q84" s="86"/>
    </row>
    <row r="85" spans="1:17" ht="11.25">
      <c r="A85" s="111" t="s">
        <v>53</v>
      </c>
      <c r="B85" s="34" t="s">
        <v>22</v>
      </c>
      <c r="C85" s="118" t="s">
        <v>57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20"/>
    </row>
    <row r="86" spans="1:17" ht="11.25">
      <c r="A86" s="97"/>
      <c r="B86" s="35" t="s">
        <v>31</v>
      </c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3"/>
    </row>
    <row r="87" spans="1:17" ht="11.25">
      <c r="A87" s="97"/>
      <c r="B87" s="35" t="s">
        <v>23</v>
      </c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3"/>
    </row>
    <row r="88" spans="1:17" ht="12" thickBot="1">
      <c r="A88" s="97"/>
      <c r="B88" s="39" t="s">
        <v>24</v>
      </c>
      <c r="C88" s="124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6"/>
    </row>
    <row r="89" spans="1:17" ht="16.5" customHeight="1">
      <c r="A89" s="97"/>
      <c r="B89" s="47" t="s">
        <v>25</v>
      </c>
      <c r="C89" s="144"/>
      <c r="D89" s="145"/>
      <c r="E89" s="52">
        <f>SUM(E90:E92)</f>
        <v>1011898</v>
      </c>
      <c r="F89" s="52">
        <f>SUM(F90:F92)</f>
        <v>151786</v>
      </c>
      <c r="G89" s="52">
        <f>SUM(G90:G92)</f>
        <v>860112</v>
      </c>
      <c r="H89" s="53">
        <f>SUM(I89+M89)</f>
        <v>495389</v>
      </c>
      <c r="I89" s="53">
        <f>SUM(J89:L89)</f>
        <v>77956</v>
      </c>
      <c r="J89" s="53"/>
      <c r="K89" s="53"/>
      <c r="L89" s="53">
        <v>77956</v>
      </c>
      <c r="M89" s="53">
        <f>SUM(N89:Q89)</f>
        <v>417433</v>
      </c>
      <c r="N89" s="53"/>
      <c r="O89" s="54"/>
      <c r="P89" s="54"/>
      <c r="Q89" s="55">
        <v>417433</v>
      </c>
    </row>
    <row r="90" spans="1:17" ht="12.75">
      <c r="A90" s="97"/>
      <c r="B90" s="48" t="s">
        <v>55</v>
      </c>
      <c r="C90" s="113">
        <v>73</v>
      </c>
      <c r="D90" s="116" t="s">
        <v>42</v>
      </c>
      <c r="E90" s="7">
        <v>270642</v>
      </c>
      <c r="F90" s="7">
        <v>40015</v>
      </c>
      <c r="G90" s="7">
        <v>230627</v>
      </c>
      <c r="H90" s="88"/>
      <c r="I90" s="88"/>
      <c r="J90" s="88"/>
      <c r="K90" s="88"/>
      <c r="L90" s="88"/>
      <c r="M90" s="88"/>
      <c r="N90" s="88"/>
      <c r="O90" s="91"/>
      <c r="P90" s="91"/>
      <c r="Q90" s="130"/>
    </row>
    <row r="91" spans="1:17" ht="12.75">
      <c r="A91" s="97"/>
      <c r="B91" s="48" t="s">
        <v>51</v>
      </c>
      <c r="C91" s="114"/>
      <c r="D91" s="81"/>
      <c r="E91" s="7">
        <v>495389</v>
      </c>
      <c r="F91" s="7">
        <v>77956</v>
      </c>
      <c r="G91" s="7">
        <v>417433</v>
      </c>
      <c r="H91" s="89"/>
      <c r="I91" s="89"/>
      <c r="J91" s="89"/>
      <c r="K91" s="89"/>
      <c r="L91" s="89"/>
      <c r="M91" s="89"/>
      <c r="N91" s="89"/>
      <c r="O91" s="83"/>
      <c r="P91" s="83"/>
      <c r="Q91" s="86"/>
    </row>
    <row r="92" spans="1:17" ht="13.5" thickBot="1">
      <c r="A92" s="112"/>
      <c r="B92" s="48" t="s">
        <v>56</v>
      </c>
      <c r="C92" s="115"/>
      <c r="D92" s="117"/>
      <c r="E92" s="7">
        <v>245867</v>
      </c>
      <c r="F92" s="7">
        <v>33815</v>
      </c>
      <c r="G92" s="7">
        <v>212052</v>
      </c>
      <c r="H92" s="90"/>
      <c r="I92" s="90"/>
      <c r="J92" s="90"/>
      <c r="K92" s="90"/>
      <c r="L92" s="90"/>
      <c r="M92" s="90"/>
      <c r="N92" s="90"/>
      <c r="O92" s="92"/>
      <c r="P92" s="92"/>
      <c r="Q92" s="87"/>
    </row>
    <row r="93" spans="1:17" ht="12.75" customHeight="1">
      <c r="A93" s="171" t="s">
        <v>60</v>
      </c>
      <c r="B93" s="34" t="s">
        <v>22</v>
      </c>
      <c r="C93" s="118" t="s">
        <v>61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20"/>
    </row>
    <row r="94" spans="1:17" ht="12.75" customHeight="1">
      <c r="A94" s="172"/>
      <c r="B94" s="35" t="s">
        <v>31</v>
      </c>
      <c r="C94" s="121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3"/>
    </row>
    <row r="95" spans="1:17" ht="12.75" customHeight="1">
      <c r="A95" s="172"/>
      <c r="B95" s="35" t="s">
        <v>23</v>
      </c>
      <c r="C95" s="121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3"/>
    </row>
    <row r="96" spans="1:17" ht="10.5" customHeight="1" thickBot="1">
      <c r="A96" s="172"/>
      <c r="B96" s="36" t="s">
        <v>24</v>
      </c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6"/>
    </row>
    <row r="97" spans="1:17" ht="15" customHeight="1" thickBot="1">
      <c r="A97" s="172"/>
      <c r="B97" s="40" t="s">
        <v>25</v>
      </c>
      <c r="C97" s="140"/>
      <c r="D97" s="141"/>
      <c r="E97" s="27">
        <f>SUM(E98:E101)</f>
        <v>72955</v>
      </c>
      <c r="F97" s="27">
        <f>SUM(F98:F101)</f>
        <v>72955</v>
      </c>
      <c r="G97" s="27">
        <f>SUM(G98:G101)</f>
        <v>0</v>
      </c>
      <c r="H97" s="27">
        <f>SUM(I97+M97)</f>
        <v>24275</v>
      </c>
      <c r="I97" s="27">
        <f>SUM(J97:L97)</f>
        <v>24275</v>
      </c>
      <c r="J97" s="27"/>
      <c r="K97" s="27"/>
      <c r="L97" s="27">
        <v>24275</v>
      </c>
      <c r="M97" s="27"/>
      <c r="N97" s="27"/>
      <c r="O97" s="27"/>
      <c r="P97" s="27"/>
      <c r="Q97" s="29"/>
    </row>
    <row r="98" spans="1:17" ht="12.75" customHeight="1">
      <c r="A98" s="172"/>
      <c r="B98" s="41" t="s">
        <v>55</v>
      </c>
      <c r="C98" s="106">
        <v>57</v>
      </c>
      <c r="D98" s="108" t="s">
        <v>59</v>
      </c>
      <c r="E98" s="13">
        <f>SUM(F98:G98)</f>
        <v>350</v>
      </c>
      <c r="F98" s="13">
        <v>350</v>
      </c>
      <c r="G98" s="13"/>
      <c r="H98" s="109"/>
      <c r="I98" s="109"/>
      <c r="J98" s="109"/>
      <c r="K98" s="109"/>
      <c r="L98" s="109"/>
      <c r="M98" s="109"/>
      <c r="N98" s="109"/>
      <c r="O98" s="93"/>
      <c r="P98" s="93"/>
      <c r="Q98" s="85"/>
    </row>
    <row r="99" spans="1:17" ht="12.75">
      <c r="A99" s="172"/>
      <c r="B99" s="41" t="s">
        <v>36</v>
      </c>
      <c r="C99" s="129"/>
      <c r="D99" s="81"/>
      <c r="E99" s="7">
        <f>SUM(F99:G99)</f>
        <v>24275</v>
      </c>
      <c r="F99" s="7">
        <v>24275</v>
      </c>
      <c r="G99" s="7"/>
      <c r="H99" s="89"/>
      <c r="I99" s="89"/>
      <c r="J99" s="89"/>
      <c r="K99" s="89"/>
      <c r="L99" s="89"/>
      <c r="M99" s="89"/>
      <c r="N99" s="89"/>
      <c r="O99" s="83"/>
      <c r="P99" s="83"/>
      <c r="Q99" s="86"/>
    </row>
    <row r="100" spans="1:17" ht="12.75">
      <c r="A100" s="172"/>
      <c r="B100" s="41" t="s">
        <v>39</v>
      </c>
      <c r="C100" s="129"/>
      <c r="D100" s="81"/>
      <c r="E100" s="7">
        <f>SUM(F100:G100)</f>
        <v>23859</v>
      </c>
      <c r="F100" s="7">
        <v>23859</v>
      </c>
      <c r="G100" s="7"/>
      <c r="H100" s="89"/>
      <c r="I100" s="89"/>
      <c r="J100" s="89"/>
      <c r="K100" s="89"/>
      <c r="L100" s="89"/>
      <c r="M100" s="89"/>
      <c r="N100" s="89"/>
      <c r="O100" s="83"/>
      <c r="P100" s="83"/>
      <c r="Q100" s="86"/>
    </row>
    <row r="101" spans="1:17" ht="13.5" thickBot="1">
      <c r="A101" s="173"/>
      <c r="B101" s="41" t="s">
        <v>40</v>
      </c>
      <c r="C101" s="107"/>
      <c r="D101" s="82"/>
      <c r="E101" s="16">
        <f>SUM(F101:G101)</f>
        <v>24471</v>
      </c>
      <c r="F101" s="16">
        <v>24471</v>
      </c>
      <c r="G101" s="16"/>
      <c r="H101" s="110"/>
      <c r="I101" s="110"/>
      <c r="J101" s="110"/>
      <c r="K101" s="110"/>
      <c r="L101" s="110"/>
      <c r="M101" s="110"/>
      <c r="N101" s="110"/>
      <c r="O101" s="84"/>
      <c r="P101" s="84"/>
      <c r="Q101" s="131"/>
    </row>
    <row r="102" spans="1:17" ht="13.5" thickBot="1">
      <c r="A102" s="127" t="s">
        <v>28</v>
      </c>
      <c r="B102" s="128"/>
      <c r="C102" s="142" t="s">
        <v>3</v>
      </c>
      <c r="D102" s="143"/>
      <c r="E102" s="50">
        <f aca="true" t="shared" si="3" ref="E102:Q102">SUM(E15+E52)</f>
        <v>6302458</v>
      </c>
      <c r="F102" s="50">
        <f t="shared" si="3"/>
        <v>1516183</v>
      </c>
      <c r="G102" s="50">
        <f t="shared" si="3"/>
        <v>4786275</v>
      </c>
      <c r="H102" s="50">
        <f t="shared" si="3"/>
        <v>4019280</v>
      </c>
      <c r="I102" s="50">
        <f t="shared" si="3"/>
        <v>1025205</v>
      </c>
      <c r="J102" s="50">
        <f t="shared" si="3"/>
        <v>0</v>
      </c>
      <c r="K102" s="50">
        <f t="shared" si="3"/>
        <v>0</v>
      </c>
      <c r="L102" s="50">
        <f t="shared" si="3"/>
        <v>1025205</v>
      </c>
      <c r="M102" s="50">
        <f t="shared" si="3"/>
        <v>2994075</v>
      </c>
      <c r="N102" s="50">
        <f t="shared" si="3"/>
        <v>0</v>
      </c>
      <c r="O102" s="50">
        <f t="shared" si="3"/>
        <v>0</v>
      </c>
      <c r="P102" s="50">
        <f t="shared" si="3"/>
        <v>0</v>
      </c>
      <c r="Q102" s="51">
        <f t="shared" si="3"/>
        <v>2994075</v>
      </c>
    </row>
    <row r="103" spans="1:17" ht="12.75">
      <c r="A103" s="22" t="s">
        <v>29</v>
      </c>
      <c r="B103" s="23"/>
      <c r="C103" s="22"/>
      <c r="D103" s="22"/>
      <c r="E103" s="22"/>
      <c r="F103" s="22"/>
      <c r="G103" s="22"/>
      <c r="H103" s="22"/>
      <c r="I103" s="22"/>
      <c r="J103" s="22"/>
      <c r="K103" s="2"/>
      <c r="L103" s="2"/>
      <c r="M103" s="2"/>
      <c r="N103" s="2"/>
      <c r="O103" s="2"/>
      <c r="P103" s="2"/>
      <c r="Q103" s="2"/>
    </row>
    <row r="104" spans="1:2" ht="11.25">
      <c r="A104" s="1" t="s">
        <v>30</v>
      </c>
      <c r="B104" s="22"/>
    </row>
    <row r="107" ht="11.25">
      <c r="I107" s="17" t="e">
        <f>SUM(E31+#REF!+#REF!+E58+E65+E72+E80+#REF!+#REF!+#REF!)</f>
        <v>#REF!</v>
      </c>
    </row>
  </sheetData>
  <mergeCells count="173">
    <mergeCell ref="Q39:Q42"/>
    <mergeCell ref="M39:M42"/>
    <mergeCell ref="N39:N42"/>
    <mergeCell ref="O39:O42"/>
    <mergeCell ref="P39:P42"/>
    <mergeCell ref="A34:A42"/>
    <mergeCell ref="C34:Q37"/>
    <mergeCell ref="C38:D38"/>
    <mergeCell ref="C39:C42"/>
    <mergeCell ref="D39:D42"/>
    <mergeCell ref="H39:H42"/>
    <mergeCell ref="I39:I42"/>
    <mergeCell ref="J39:J42"/>
    <mergeCell ref="K39:K42"/>
    <mergeCell ref="L39:L42"/>
    <mergeCell ref="A93:A101"/>
    <mergeCell ref="N98:N101"/>
    <mergeCell ref="O98:O101"/>
    <mergeCell ref="P98:P101"/>
    <mergeCell ref="C98:C101"/>
    <mergeCell ref="D98:D101"/>
    <mergeCell ref="H98:H101"/>
    <mergeCell ref="I98:I101"/>
    <mergeCell ref="C93:Q96"/>
    <mergeCell ref="C97:D97"/>
    <mergeCell ref="Q98:Q101"/>
    <mergeCell ref="J98:J101"/>
    <mergeCell ref="K98:K101"/>
    <mergeCell ref="L98:L101"/>
    <mergeCell ref="M98:M101"/>
    <mergeCell ref="C47:D47"/>
    <mergeCell ref="C57:D57"/>
    <mergeCell ref="C58:C59"/>
    <mergeCell ref="D58:D59"/>
    <mergeCell ref="Q58:Q59"/>
    <mergeCell ref="M58:M59"/>
    <mergeCell ref="I58:I59"/>
    <mergeCell ref="F8:G8"/>
    <mergeCell ref="H8:Q8"/>
    <mergeCell ref="H9:Q9"/>
    <mergeCell ref="F9:F13"/>
    <mergeCell ref="G9:G13"/>
    <mergeCell ref="N12:Q12"/>
    <mergeCell ref="M12:M13"/>
    <mergeCell ref="H10:H13"/>
    <mergeCell ref="I11:L11"/>
    <mergeCell ref="I10:Q10"/>
    <mergeCell ref="E8:E13"/>
    <mergeCell ref="M11:Q11"/>
    <mergeCell ref="J12:L12"/>
    <mergeCell ref="A8:A13"/>
    <mergeCell ref="B8:B13"/>
    <mergeCell ref="C8:C13"/>
    <mergeCell ref="D8:D13"/>
    <mergeCell ref="C15:D15"/>
    <mergeCell ref="C30:C33"/>
    <mergeCell ref="C29:D29"/>
    <mergeCell ref="M21:M24"/>
    <mergeCell ref="N21:N24"/>
    <mergeCell ref="O21:O24"/>
    <mergeCell ref="P21:P24"/>
    <mergeCell ref="Q21:Q24"/>
    <mergeCell ref="C43:Q46"/>
    <mergeCell ref="C48:C51"/>
    <mergeCell ref="D48:D51"/>
    <mergeCell ref="N30:N33"/>
    <mergeCell ref="J30:J33"/>
    <mergeCell ref="L30:L33"/>
    <mergeCell ref="M30:M33"/>
    <mergeCell ref="Q30:Q33"/>
    <mergeCell ref="O48:O51"/>
    <mergeCell ref="P48:P51"/>
    <mergeCell ref="P58:P59"/>
    <mergeCell ref="N58:N59"/>
    <mergeCell ref="C102:D102"/>
    <mergeCell ref="J58:J59"/>
    <mergeCell ref="J65:J66"/>
    <mergeCell ref="K65:K66"/>
    <mergeCell ref="M65:M66"/>
    <mergeCell ref="K58:K59"/>
    <mergeCell ref="L58:L59"/>
    <mergeCell ref="C89:D89"/>
    <mergeCell ref="A43:A51"/>
    <mergeCell ref="A74:A84"/>
    <mergeCell ref="C74:Q77"/>
    <mergeCell ref="C78:D78"/>
    <mergeCell ref="H58:H59"/>
    <mergeCell ref="C53:Q56"/>
    <mergeCell ref="A53:A59"/>
    <mergeCell ref="H79:H84"/>
    <mergeCell ref="O72:O73"/>
    <mergeCell ref="O58:O59"/>
    <mergeCell ref="A6:Q6"/>
    <mergeCell ref="O30:O33"/>
    <mergeCell ref="P30:P33"/>
    <mergeCell ref="C25:Q28"/>
    <mergeCell ref="K30:K33"/>
    <mergeCell ref="D30:D33"/>
    <mergeCell ref="H30:H33"/>
    <mergeCell ref="I12:I13"/>
    <mergeCell ref="I30:I33"/>
    <mergeCell ref="A25:A33"/>
    <mergeCell ref="A60:A66"/>
    <mergeCell ref="C72:C73"/>
    <mergeCell ref="O79:O84"/>
    <mergeCell ref="J79:J84"/>
    <mergeCell ref="K79:K84"/>
    <mergeCell ref="N79:N84"/>
    <mergeCell ref="O65:O66"/>
    <mergeCell ref="I79:I84"/>
    <mergeCell ref="N65:N66"/>
    <mergeCell ref="J72:J73"/>
    <mergeCell ref="P65:P66"/>
    <mergeCell ref="Q65:Q66"/>
    <mergeCell ref="L65:L66"/>
    <mergeCell ref="L72:L73"/>
    <mergeCell ref="C67:Q70"/>
    <mergeCell ref="M72:M73"/>
    <mergeCell ref="C71:D71"/>
    <mergeCell ref="P72:P73"/>
    <mergeCell ref="Q72:Q73"/>
    <mergeCell ref="N72:N73"/>
    <mergeCell ref="A102:B102"/>
    <mergeCell ref="I72:I73"/>
    <mergeCell ref="H72:H73"/>
    <mergeCell ref="Q79:Q84"/>
    <mergeCell ref="P79:P84"/>
    <mergeCell ref="C79:C84"/>
    <mergeCell ref="D79:D84"/>
    <mergeCell ref="Q90:Q92"/>
    <mergeCell ref="L79:L84"/>
    <mergeCell ref="M79:M84"/>
    <mergeCell ref="A85:A92"/>
    <mergeCell ref="C90:C92"/>
    <mergeCell ref="D90:D92"/>
    <mergeCell ref="C85:Q88"/>
    <mergeCell ref="L48:L51"/>
    <mergeCell ref="M48:M51"/>
    <mergeCell ref="N48:N51"/>
    <mergeCell ref="A67:A73"/>
    <mergeCell ref="C60:Q63"/>
    <mergeCell ref="C64:D64"/>
    <mergeCell ref="C65:C66"/>
    <mergeCell ref="D65:D66"/>
    <mergeCell ref="H65:H66"/>
    <mergeCell ref="I65:I66"/>
    <mergeCell ref="D72:D73"/>
    <mergeCell ref="K72:K73"/>
    <mergeCell ref="H48:H51"/>
    <mergeCell ref="I48:I51"/>
    <mergeCell ref="J48:J51"/>
    <mergeCell ref="K48:K51"/>
    <mergeCell ref="C52:D52"/>
    <mergeCell ref="Q48:Q51"/>
    <mergeCell ref="H90:H92"/>
    <mergeCell ref="I90:I92"/>
    <mergeCell ref="J90:J92"/>
    <mergeCell ref="K90:K92"/>
    <mergeCell ref="L90:L92"/>
    <mergeCell ref="M90:M92"/>
    <mergeCell ref="N90:N92"/>
    <mergeCell ref="O90:O92"/>
    <mergeCell ref="P90:P92"/>
    <mergeCell ref="A16:A24"/>
    <mergeCell ref="C16:Q19"/>
    <mergeCell ref="C20:D20"/>
    <mergeCell ref="C21:C24"/>
    <mergeCell ref="D21:D24"/>
    <mergeCell ref="H21:H24"/>
    <mergeCell ref="I21:I24"/>
    <mergeCell ref="J21:J24"/>
    <mergeCell ref="K21:K24"/>
    <mergeCell ref="L21:L24"/>
  </mergeCells>
  <printOptions/>
  <pageMargins left="0.3937007874015748" right="0.3937007874015748" top="0.1968503937007874" bottom="0" header="0" footer="0"/>
  <pageSetup fitToHeight="0" fitToWidth="1" horizontalDpi="600" verticalDpi="600" orientation="landscape" paperSize="9" scale="82" r:id="rId1"/>
  <headerFooter alignWithMargins="0">
    <oddFooter>&amp;CStrona &amp;P z &amp;N</oddFooter>
  </headerFooter>
  <rowBreaks count="3" manualBreakCount="3">
    <brk id="51" max="16" man="1"/>
    <brk id="92" max="16" man="1"/>
    <brk id="10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pc69u</cp:lastModifiedBy>
  <cp:lastPrinted>2011-01-03T07:38:22Z</cp:lastPrinted>
  <dcterms:created xsi:type="dcterms:W3CDTF">1998-12-09T13:02:10Z</dcterms:created>
  <dcterms:modified xsi:type="dcterms:W3CDTF">2011-01-17T12:35:08Z</dcterms:modified>
  <cp:category/>
  <cp:version/>
  <cp:contentType/>
  <cp:contentStatus/>
</cp:coreProperties>
</file>