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l_Nr_3_URP" sheetId="1" r:id="rId1"/>
  </sheets>
  <definedNames>
    <definedName name="_xlnm.Print_Area" localSheetId="0">'zal_Nr_3_URP'!$A$1:$K$131</definedName>
    <definedName name="_xlnm.Print_Titles" localSheetId="0">'zal_Nr_3_URP'!$8:$11</definedName>
  </definedNames>
  <calcPr fullCalcOnLoad="1"/>
</workbook>
</file>

<file path=xl/sharedStrings.xml><?xml version="1.0" encoding="utf-8"?>
<sst xmlns="http://schemas.openxmlformats.org/spreadsheetml/2006/main" count="135" uniqueCount="77">
  <si>
    <t>Klasyfikacja</t>
  </si>
  <si>
    <t>Razem:</t>
  </si>
  <si>
    <t>010</t>
  </si>
  <si>
    <t>01005</t>
  </si>
  <si>
    <t>700</t>
  </si>
  <si>
    <t>70005</t>
  </si>
  <si>
    <t>710</t>
  </si>
  <si>
    <t>71013</t>
  </si>
  <si>
    <t>71014</t>
  </si>
  <si>
    <t>71015</t>
  </si>
  <si>
    <t>750</t>
  </si>
  <si>
    <t>75011</t>
  </si>
  <si>
    <t>75045</t>
  </si>
  <si>
    <t>754</t>
  </si>
  <si>
    <t>75411</t>
  </si>
  <si>
    <t>851</t>
  </si>
  <si>
    <t>85156</t>
  </si>
  <si>
    <t>853</t>
  </si>
  <si>
    <t>85321</t>
  </si>
  <si>
    <t>4010</t>
  </si>
  <si>
    <t>4020</t>
  </si>
  <si>
    <t>4040</t>
  </si>
  <si>
    <t>4050</t>
  </si>
  <si>
    <t>4060</t>
  </si>
  <si>
    <t>4070</t>
  </si>
  <si>
    <t>4110</t>
  </si>
  <si>
    <t>4120</t>
  </si>
  <si>
    <t>4210</t>
  </si>
  <si>
    <t>4260</t>
  </si>
  <si>
    <t>4270</t>
  </si>
  <si>
    <t>4300</t>
  </si>
  <si>
    <t>4410</t>
  </si>
  <si>
    <t>4440</t>
  </si>
  <si>
    <t>4130</t>
  </si>
  <si>
    <t>4230</t>
  </si>
  <si>
    <t>4430</t>
  </si>
  <si>
    <t>4250</t>
  </si>
  <si>
    <t>4510</t>
  </si>
  <si>
    <t>4520</t>
  </si>
  <si>
    <t>do Uchwały Rady Powiatu</t>
  </si>
  <si>
    <t>2110</t>
  </si>
  <si>
    <t>3070</t>
  </si>
  <si>
    <t>4170</t>
  </si>
  <si>
    <t>4180</t>
  </si>
  <si>
    <t>4280</t>
  </si>
  <si>
    <t xml:space="preserve">  z tego</t>
  </si>
  <si>
    <t xml:space="preserve">w tym </t>
  </si>
  <si>
    <t>4240</t>
  </si>
  <si>
    <t>4370</t>
  </si>
  <si>
    <t>4350</t>
  </si>
  <si>
    <t>4360</t>
  </si>
  <si>
    <t>4700</t>
  </si>
  <si>
    <t>Wydatki majątkowe</t>
  </si>
  <si>
    <t xml:space="preserve">Dochody i wydatki związane z realizacją zadań  z zakresu administracji rządowej </t>
  </si>
  <si>
    <t>852</t>
  </si>
  <si>
    <t xml:space="preserve">Dotacje ogółem </t>
  </si>
  <si>
    <t>świadczenia społeczne</t>
  </si>
  <si>
    <t>Wydatki bieżące</t>
  </si>
  <si>
    <t>4610</t>
  </si>
  <si>
    <t>WPŁATY DO BUDŻETU PAŃSTWA</t>
  </si>
  <si>
    <t>Wydatki ogółem            ( 6+9)</t>
  </si>
  <si>
    <t>85203</t>
  </si>
  <si>
    <t>2830</t>
  </si>
  <si>
    <t>4550</t>
  </si>
  <si>
    <t>0750</t>
  </si>
  <si>
    <t>0470</t>
  </si>
  <si>
    <t>0770</t>
  </si>
  <si>
    <t>3030</t>
  </si>
  <si>
    <t>wynagrodzenia</t>
  </si>
  <si>
    <t>pochodne od wynagrodzeń</t>
  </si>
  <si>
    <t>85205</t>
  </si>
  <si>
    <t>i innych zadań zleconych odrębnymi  ustawami w  2011 r.</t>
  </si>
  <si>
    <t>0920</t>
  </si>
  <si>
    <t>0690</t>
  </si>
  <si>
    <t>Załącznik nr 5</t>
  </si>
  <si>
    <t>0760</t>
  </si>
  <si>
    <t>nr IV/34/11 z dnia 17.01.2011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</si>
</sst>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11"/>
      <name val="Arial CE"/>
      <family val="2"/>
    </font>
    <font>
      <sz val="10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12"/>
      <name val="Tahoma"/>
      <family val="2"/>
    </font>
    <font>
      <b/>
      <sz val="9"/>
      <color indexed="9"/>
      <name val="Tahoma"/>
      <family val="2"/>
    </font>
    <font>
      <sz val="10"/>
      <color indexed="9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dashed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right"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3" fontId="4" fillId="2" borderId="7" xfId="0" applyNumberFormat="1" applyFont="1" applyFill="1" applyBorder="1" applyAlignment="1">
      <alignment horizontal="right" vertical="center" wrapText="1"/>
    </xf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3" fontId="4" fillId="2" borderId="5" xfId="0" applyNumberFormat="1" applyFont="1" applyFill="1" applyBorder="1" applyAlignment="1">
      <alignment vertical="center"/>
    </xf>
    <xf numFmtId="3" fontId="6" fillId="0" borderId="9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3" fontId="6" fillId="0" borderId="9" xfId="0" applyNumberFormat="1" applyFont="1" applyBorder="1" applyAlignment="1">
      <alignment horizontal="right" wrapText="1"/>
    </xf>
    <xf numFmtId="49" fontId="2" fillId="0" borderId="14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right" vertical="center" wrapText="1"/>
    </xf>
    <xf numFmtId="3" fontId="6" fillId="0" borderId="16" xfId="0" applyNumberFormat="1" applyFont="1" applyBorder="1" applyAlignment="1">
      <alignment horizontal="right" wrapText="1"/>
    </xf>
    <xf numFmtId="3" fontId="2" fillId="0" borderId="15" xfId="0" applyNumberFormat="1" applyFont="1" applyBorder="1" applyAlignment="1">
      <alignment horizontal="right" wrapText="1"/>
    </xf>
    <xf numFmtId="49" fontId="5" fillId="0" borderId="15" xfId="0" applyNumberFormat="1" applyFont="1" applyBorder="1" applyAlignment="1">
      <alignment vertical="center" wrapText="1"/>
    </xf>
    <xf numFmtId="49" fontId="2" fillId="0" borderId="17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right" vertical="center" wrapText="1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49" fontId="2" fillId="0" borderId="21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3" fontId="2" fillId="0" borderId="22" xfId="0" applyNumberFormat="1" applyFont="1" applyBorder="1" applyAlignment="1">
      <alignment horizontal="right" vertical="center" wrapText="1"/>
    </xf>
    <xf numFmtId="3" fontId="2" fillId="0" borderId="23" xfId="0" applyNumberFormat="1" applyFont="1" applyBorder="1" applyAlignment="1">
      <alignment horizontal="right" vertical="center" wrapText="1"/>
    </xf>
    <xf numFmtId="3" fontId="2" fillId="0" borderId="23" xfId="0" applyNumberFormat="1" applyFont="1" applyBorder="1" applyAlignment="1">
      <alignment horizontal="right" wrapText="1"/>
    </xf>
    <xf numFmtId="3" fontId="2" fillId="0" borderId="24" xfId="0" applyNumberFormat="1" applyFont="1" applyBorder="1" applyAlignment="1">
      <alignment horizontal="right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3" fontId="4" fillId="2" borderId="7" xfId="0" applyNumberFormat="1" applyFont="1" applyFill="1" applyBorder="1" applyAlignment="1">
      <alignment vertical="center"/>
    </xf>
    <xf numFmtId="0" fontId="0" fillId="0" borderId="13" xfId="0" applyBorder="1" applyAlignment="1">
      <alignment horizontal="right" wrapText="1"/>
    </xf>
    <xf numFmtId="49" fontId="4" fillId="0" borderId="26" xfId="0" applyNumberFormat="1" applyFont="1" applyBorder="1" applyAlignment="1">
      <alignment horizontal="center" vertical="center"/>
    </xf>
    <xf numFmtId="3" fontId="4" fillId="2" borderId="27" xfId="0" applyNumberFormat="1" applyFont="1" applyFill="1" applyBorder="1" applyAlignment="1">
      <alignment horizontal="right" vertical="center" wrapText="1"/>
    </xf>
    <xf numFmtId="49" fontId="4" fillId="2" borderId="28" xfId="0" applyNumberFormat="1" applyFont="1" applyFill="1" applyBorder="1" applyAlignment="1">
      <alignment horizontal="center" vertical="center"/>
    </xf>
    <xf numFmtId="49" fontId="2" fillId="2" borderId="28" xfId="0" applyNumberFormat="1" applyFont="1" applyFill="1" applyBorder="1" applyAlignment="1">
      <alignment horizontal="center" vertical="center"/>
    </xf>
    <xf numFmtId="3" fontId="4" fillId="2" borderId="28" xfId="0" applyNumberFormat="1" applyFont="1" applyFill="1" applyBorder="1" applyAlignment="1">
      <alignment horizontal="right" vertical="center" wrapText="1"/>
    </xf>
    <xf numFmtId="3" fontId="4" fillId="2" borderId="29" xfId="0" applyNumberFormat="1" applyFont="1" applyFill="1" applyBorder="1" applyAlignment="1">
      <alignment horizontal="right" vertical="center" wrapText="1"/>
    </xf>
    <xf numFmtId="0" fontId="0" fillId="0" borderId="30" xfId="0" applyBorder="1" applyAlignment="1">
      <alignment horizontal="right" vertical="center" wrapText="1"/>
    </xf>
    <xf numFmtId="49" fontId="2" fillId="0" borderId="31" xfId="0" applyNumberFormat="1" applyFont="1" applyBorder="1" applyAlignment="1">
      <alignment horizontal="center" vertical="center"/>
    </xf>
    <xf numFmtId="3" fontId="2" fillId="0" borderId="31" xfId="0" applyNumberFormat="1" applyFont="1" applyBorder="1" applyAlignment="1">
      <alignment horizontal="right" vertical="center" wrapText="1"/>
    </xf>
    <xf numFmtId="3" fontId="2" fillId="0" borderId="32" xfId="0" applyNumberFormat="1" applyFont="1" applyBorder="1" applyAlignment="1">
      <alignment horizontal="right" vertical="center" wrapText="1"/>
    </xf>
    <xf numFmtId="0" fontId="0" fillId="0" borderId="33" xfId="0" applyBorder="1" applyAlignment="1">
      <alignment horizontal="right" vertical="center" wrapText="1"/>
    </xf>
    <xf numFmtId="0" fontId="2" fillId="2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0" fillId="0" borderId="30" xfId="0" applyBorder="1" applyAlignment="1">
      <alignment horizontal="right" wrapText="1"/>
    </xf>
    <xf numFmtId="49" fontId="2" fillId="0" borderId="36" xfId="0" applyNumberFormat="1" applyFont="1" applyBorder="1" applyAlignment="1">
      <alignment horizontal="center" vertical="center"/>
    </xf>
    <xf numFmtId="3" fontId="2" fillId="0" borderId="36" xfId="0" applyNumberFormat="1" applyFont="1" applyBorder="1" applyAlignment="1">
      <alignment horizontal="right" vertical="center" wrapText="1"/>
    </xf>
    <xf numFmtId="3" fontId="2" fillId="0" borderId="37" xfId="0" applyNumberFormat="1" applyFont="1" applyBorder="1" applyAlignment="1">
      <alignment horizontal="right" vertical="center" wrapText="1"/>
    </xf>
    <xf numFmtId="0" fontId="0" fillId="0" borderId="38" xfId="0" applyBorder="1" applyAlignment="1">
      <alignment horizontal="right" wrapText="1"/>
    </xf>
    <xf numFmtId="0" fontId="0" fillId="0" borderId="39" xfId="0" applyBorder="1" applyAlignment="1">
      <alignment horizontal="right" wrapText="1"/>
    </xf>
    <xf numFmtId="0" fontId="0" fillId="0" borderId="40" xfId="0" applyBorder="1" applyAlignment="1">
      <alignment horizontal="right" vertical="center" wrapText="1"/>
    </xf>
    <xf numFmtId="0" fontId="0" fillId="0" borderId="39" xfId="0" applyBorder="1" applyAlignment="1">
      <alignment horizontal="right" vertical="center" wrapText="1"/>
    </xf>
    <xf numFmtId="0" fontId="0" fillId="0" borderId="41" xfId="0" applyBorder="1" applyAlignment="1">
      <alignment horizontal="right" vertical="center" wrapText="1"/>
    </xf>
    <xf numFmtId="49" fontId="4" fillId="0" borderId="42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3" fontId="4" fillId="0" borderId="42" xfId="0" applyNumberFormat="1" applyFont="1" applyBorder="1" applyAlignment="1">
      <alignment horizontal="right" vertical="center" wrapText="1"/>
    </xf>
    <xf numFmtId="3" fontId="4" fillId="0" borderId="43" xfId="0" applyNumberFormat="1" applyFont="1" applyBorder="1" applyAlignment="1">
      <alignment horizontal="right" vertical="center" wrapText="1"/>
    </xf>
    <xf numFmtId="3" fontId="4" fillId="0" borderId="44" xfId="0" applyNumberFormat="1" applyFont="1" applyBorder="1" applyAlignment="1">
      <alignment horizontal="right" vertical="center" wrapText="1"/>
    </xf>
    <xf numFmtId="3" fontId="2" fillId="0" borderId="30" xfId="0" applyNumberFormat="1" applyFont="1" applyBorder="1" applyAlignment="1">
      <alignment horizontal="right" vertical="center" wrapText="1"/>
    </xf>
    <xf numFmtId="3" fontId="2" fillId="0" borderId="39" xfId="0" applyNumberFormat="1" applyFont="1" applyBorder="1" applyAlignment="1">
      <alignment horizontal="right" vertical="center" wrapText="1"/>
    </xf>
    <xf numFmtId="3" fontId="8" fillId="0" borderId="11" xfId="0" applyNumberFormat="1" applyFont="1" applyBorder="1" applyAlignment="1">
      <alignment horizontal="right" vertical="center" wrapText="1"/>
    </xf>
    <xf numFmtId="3" fontId="8" fillId="0" borderId="45" xfId="0" applyNumberFormat="1" applyFont="1" applyBorder="1" applyAlignment="1">
      <alignment horizontal="right" vertical="center" wrapText="1"/>
    </xf>
    <xf numFmtId="3" fontId="8" fillId="0" borderId="9" xfId="0" applyNumberFormat="1" applyFont="1" applyBorder="1" applyAlignment="1">
      <alignment horizontal="right" vertical="center" wrapText="1"/>
    </xf>
    <xf numFmtId="3" fontId="8" fillId="0" borderId="16" xfId="0" applyNumberFormat="1" applyFont="1" applyBorder="1" applyAlignment="1">
      <alignment horizontal="right" vertical="center" wrapText="1"/>
    </xf>
    <xf numFmtId="3" fontId="8" fillId="0" borderId="46" xfId="0" applyNumberFormat="1" applyFont="1" applyBorder="1" applyAlignment="1">
      <alignment horizontal="right" vertical="center" wrapText="1"/>
    </xf>
    <xf numFmtId="49" fontId="4" fillId="0" borderId="47" xfId="0" applyNumberFormat="1" applyFont="1" applyBorder="1" applyAlignment="1">
      <alignment horizontal="center" vertical="center"/>
    </xf>
    <xf numFmtId="49" fontId="4" fillId="3" borderId="42" xfId="0" applyNumberFormat="1" applyFont="1" applyFill="1" applyBorder="1" applyAlignment="1">
      <alignment horizontal="center" vertical="center"/>
    </xf>
    <xf numFmtId="3" fontId="4" fillId="3" borderId="42" xfId="0" applyNumberFormat="1" applyFont="1" applyFill="1" applyBorder="1" applyAlignment="1">
      <alignment horizontal="right" vertical="center" wrapText="1"/>
    </xf>
    <xf numFmtId="49" fontId="4" fillId="3" borderId="48" xfId="0" applyNumberFormat="1" applyFont="1" applyFill="1" applyBorder="1" applyAlignment="1">
      <alignment horizontal="center" vertical="center"/>
    </xf>
    <xf numFmtId="49" fontId="4" fillId="3" borderId="49" xfId="0" applyNumberFormat="1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horizontal="center" vertical="center"/>
    </xf>
    <xf numFmtId="3" fontId="4" fillId="0" borderId="11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49" fontId="4" fillId="3" borderId="9" xfId="0" applyNumberFormat="1" applyFont="1" applyFill="1" applyBorder="1" applyAlignment="1">
      <alignment horizontal="center" vertical="center"/>
    </xf>
    <xf numFmtId="4" fontId="0" fillId="0" borderId="30" xfId="0" applyNumberFormat="1" applyBorder="1" applyAlignment="1">
      <alignment horizontal="right" vertical="center" wrapText="1"/>
    </xf>
    <xf numFmtId="4" fontId="0" fillId="0" borderId="40" xfId="0" applyNumberFormat="1" applyBorder="1" applyAlignment="1">
      <alignment horizontal="right" vertical="center" wrapText="1"/>
    </xf>
    <xf numFmtId="4" fontId="0" fillId="0" borderId="39" xfId="0" applyNumberFormat="1" applyBorder="1" applyAlignment="1">
      <alignment horizontal="right" vertical="center" wrapText="1"/>
    </xf>
    <xf numFmtId="4" fontId="0" fillId="0" borderId="33" xfId="0" applyNumberForma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3" fontId="2" fillId="3" borderId="15" xfId="0" applyNumberFormat="1" applyFont="1" applyFill="1" applyBorder="1" applyAlignment="1">
      <alignment horizontal="right" vertical="center" wrapText="1"/>
    </xf>
    <xf numFmtId="3" fontId="2" fillId="3" borderId="17" xfId="0" applyNumberFormat="1" applyFont="1" applyFill="1" applyBorder="1" applyAlignment="1">
      <alignment horizontal="right" vertical="center" wrapText="1"/>
    </xf>
    <xf numFmtId="49" fontId="2" fillId="3" borderId="14" xfId="0" applyNumberFormat="1" applyFont="1" applyFill="1" applyBorder="1" applyAlignment="1">
      <alignment horizontal="center" vertical="center"/>
    </xf>
    <xf numFmtId="3" fontId="2" fillId="3" borderId="14" xfId="0" applyNumberFormat="1" applyFont="1" applyFill="1" applyBorder="1" applyAlignment="1">
      <alignment horizontal="right" vertical="center" wrapText="1"/>
    </xf>
    <xf numFmtId="3" fontId="9" fillId="3" borderId="14" xfId="0" applyNumberFormat="1" applyFont="1" applyFill="1" applyBorder="1" applyAlignment="1">
      <alignment horizontal="right" vertical="center" wrapText="1"/>
    </xf>
    <xf numFmtId="3" fontId="9" fillId="3" borderId="22" xfId="0" applyNumberFormat="1" applyFont="1" applyFill="1" applyBorder="1" applyAlignment="1">
      <alignment horizontal="right" vertical="center" wrapText="1"/>
    </xf>
    <xf numFmtId="3" fontId="9" fillId="3" borderId="30" xfId="0" applyNumberFormat="1" applyFont="1" applyFill="1" applyBorder="1" applyAlignment="1">
      <alignment horizontal="right" vertical="center" wrapText="1"/>
    </xf>
    <xf numFmtId="49" fontId="2" fillId="3" borderId="36" xfId="0" applyNumberFormat="1" applyFont="1" applyFill="1" applyBorder="1" applyAlignment="1">
      <alignment horizontal="center" vertical="center"/>
    </xf>
    <xf numFmtId="3" fontId="2" fillId="3" borderId="36" xfId="0" applyNumberFormat="1" applyFont="1" applyFill="1" applyBorder="1" applyAlignment="1">
      <alignment horizontal="right" vertical="center" wrapText="1"/>
    </xf>
    <xf numFmtId="3" fontId="9" fillId="3" borderId="36" xfId="0" applyNumberFormat="1" applyFont="1" applyFill="1" applyBorder="1" applyAlignment="1">
      <alignment horizontal="right" vertical="center" wrapText="1"/>
    </xf>
    <xf numFmtId="3" fontId="9" fillId="3" borderId="38" xfId="0" applyNumberFormat="1" applyFont="1" applyFill="1" applyBorder="1" applyAlignment="1">
      <alignment horizontal="right" vertical="center" wrapText="1"/>
    </xf>
    <xf numFmtId="3" fontId="6" fillId="0" borderId="16" xfId="0" applyNumberFormat="1" applyFont="1" applyBorder="1" applyAlignment="1">
      <alignment horizontal="right" vertical="center" wrapText="1"/>
    </xf>
    <xf numFmtId="3" fontId="4" fillId="3" borderId="44" xfId="0" applyNumberFormat="1" applyFont="1" applyFill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49" fontId="2" fillId="0" borderId="5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3" fontId="2" fillId="3" borderId="51" xfId="0" applyNumberFormat="1" applyFont="1" applyFill="1" applyBorder="1" applyAlignment="1">
      <alignment horizontal="right" vertical="center" wrapText="1"/>
    </xf>
    <xf numFmtId="3" fontId="2" fillId="3" borderId="37" xfId="0" applyNumberFormat="1" applyFont="1" applyFill="1" applyBorder="1" applyAlignment="1">
      <alignment horizontal="right" vertical="center" wrapText="1"/>
    </xf>
    <xf numFmtId="3" fontId="2" fillId="0" borderId="40" xfId="0" applyNumberFormat="1" applyFont="1" applyBorder="1" applyAlignment="1">
      <alignment horizontal="right" vertical="center" wrapText="1"/>
    </xf>
    <xf numFmtId="49" fontId="4" fillId="3" borderId="10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3" fontId="2" fillId="3" borderId="10" xfId="0" applyNumberFormat="1" applyFont="1" applyFill="1" applyBorder="1" applyAlignment="1">
      <alignment horizontal="right" vertical="center" wrapText="1"/>
    </xf>
    <xf numFmtId="3" fontId="9" fillId="3" borderId="10" xfId="0" applyNumberFormat="1" applyFont="1" applyFill="1" applyBorder="1" applyAlignment="1">
      <alignment horizontal="right" vertical="center" wrapText="1"/>
    </xf>
    <xf numFmtId="3" fontId="9" fillId="3" borderId="52" xfId="0" applyNumberFormat="1" applyFont="1" applyFill="1" applyBorder="1" applyAlignment="1">
      <alignment horizontal="right" vertical="center" wrapText="1"/>
    </xf>
    <xf numFmtId="0" fontId="2" fillId="2" borderId="48" xfId="0" applyFont="1" applyFill="1" applyBorder="1" applyAlignment="1">
      <alignment horizontal="center" vertical="center" textRotation="90" wrapText="1"/>
    </xf>
    <xf numFmtId="0" fontId="5" fillId="2" borderId="48" xfId="0" applyFont="1" applyFill="1" applyBorder="1" applyAlignment="1">
      <alignment horizontal="center" vertical="center" textRotation="90" wrapText="1"/>
    </xf>
    <xf numFmtId="0" fontId="2" fillId="2" borderId="49" xfId="0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2" fillId="2" borderId="2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2" borderId="27" xfId="0" applyFont="1" applyFill="1" applyBorder="1" applyAlignment="1">
      <alignment horizontal="center" vertical="center" wrapText="1"/>
    </xf>
    <xf numFmtId="0" fontId="0" fillId="2" borderId="51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1"/>
  <sheetViews>
    <sheetView tabSelected="1" view="pageBreakPreview" zoomScaleSheetLayoutView="100" workbookViewId="0" topLeftCell="A1">
      <selection activeCell="F8" sqref="F8:J8"/>
    </sheetView>
  </sheetViews>
  <sheetFormatPr defaultColWidth="9.00390625" defaultRowHeight="12.75"/>
  <cols>
    <col min="1" max="1" width="5.375" style="0" customWidth="1"/>
    <col min="2" max="2" width="7.125" style="0" customWidth="1"/>
    <col min="3" max="3" width="5.125" style="0" customWidth="1"/>
    <col min="4" max="4" width="10.25390625" style="0" customWidth="1"/>
    <col min="5" max="5" width="12.625" style="0" customWidth="1"/>
    <col min="6" max="6" width="12.00390625" style="0" customWidth="1"/>
    <col min="7" max="7" width="11.00390625" style="0" customWidth="1"/>
    <col min="8" max="8" width="8.125" style="0" customWidth="1"/>
    <col min="9" max="9" width="8.625" style="0" customWidth="1"/>
    <col min="10" max="10" width="10.00390625" style="0" customWidth="1"/>
    <col min="11" max="11" width="11.00390625" style="0" customWidth="1"/>
  </cols>
  <sheetData>
    <row r="1" spans="1:10" ht="12.75">
      <c r="A1" s="6"/>
      <c r="B1" s="6"/>
      <c r="C1" s="6"/>
      <c r="D1" s="6"/>
      <c r="E1" s="6"/>
      <c r="F1" s="7"/>
      <c r="G1" s="7"/>
      <c r="H1" s="7"/>
      <c r="I1" s="7" t="s">
        <v>74</v>
      </c>
      <c r="J1" s="7"/>
    </row>
    <row r="2" spans="1:10" ht="12.75">
      <c r="A2" s="6"/>
      <c r="B2" s="6"/>
      <c r="C2" s="6"/>
      <c r="D2" s="6"/>
      <c r="E2" s="6"/>
      <c r="F2" s="7"/>
      <c r="G2" s="7"/>
      <c r="H2" s="7"/>
      <c r="I2" s="7" t="s">
        <v>39</v>
      </c>
      <c r="J2" s="7"/>
    </row>
    <row r="3" spans="1:10" ht="14.25" customHeight="1">
      <c r="A3" s="6"/>
      <c r="B3" s="6"/>
      <c r="C3" s="6"/>
      <c r="D3" s="6"/>
      <c r="E3" s="6"/>
      <c r="F3" s="6"/>
      <c r="G3" s="6"/>
      <c r="H3" s="6"/>
      <c r="I3" s="7" t="s">
        <v>76</v>
      </c>
      <c r="J3" s="7"/>
    </row>
    <row r="4" spans="1:11" ht="14.25" customHeight="1">
      <c r="A4" s="6"/>
      <c r="B4" s="6"/>
      <c r="C4" s="6"/>
      <c r="D4" s="6"/>
      <c r="E4" s="6"/>
      <c r="F4" s="6"/>
      <c r="G4" s="6"/>
      <c r="H4" s="6"/>
      <c r="I4" s="7"/>
      <c r="J4" s="7"/>
      <c r="K4" s="7"/>
    </row>
    <row r="5" spans="1:11" s="4" customFormat="1" ht="15.75">
      <c r="A5" s="135" t="s">
        <v>53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</row>
    <row r="6" spans="1:11" s="4" customFormat="1" ht="14.25" customHeight="1">
      <c r="A6" s="135" t="s">
        <v>71</v>
      </c>
      <c r="B6" s="135"/>
      <c r="C6" s="135"/>
      <c r="D6" s="135"/>
      <c r="E6" s="135"/>
      <c r="F6" s="135"/>
      <c r="G6" s="135"/>
      <c r="H6" s="135"/>
      <c r="I6" s="135"/>
      <c r="J6" s="135"/>
      <c r="K6" s="46"/>
    </row>
    <row r="7" spans="1:11" ht="13.5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3.5" customHeight="1">
      <c r="A8" s="131" t="s">
        <v>0</v>
      </c>
      <c r="B8" s="132"/>
      <c r="C8" s="132"/>
      <c r="D8" s="136" t="s">
        <v>55</v>
      </c>
      <c r="E8" s="136" t="s">
        <v>60</v>
      </c>
      <c r="F8" s="149" t="s">
        <v>45</v>
      </c>
      <c r="G8" s="149"/>
      <c r="H8" s="150"/>
      <c r="I8" s="150"/>
      <c r="J8" s="151"/>
      <c r="K8" s="138" t="s">
        <v>59</v>
      </c>
    </row>
    <row r="9" spans="1:11" ht="13.5" customHeight="1">
      <c r="A9" s="133"/>
      <c r="B9" s="134"/>
      <c r="C9" s="134"/>
      <c r="D9" s="137"/>
      <c r="E9" s="143"/>
      <c r="F9" s="144" t="s">
        <v>57</v>
      </c>
      <c r="G9" s="101"/>
      <c r="H9" s="148" t="s">
        <v>46</v>
      </c>
      <c r="I9" s="148"/>
      <c r="J9" s="146" t="s">
        <v>52</v>
      </c>
      <c r="K9" s="139"/>
    </row>
    <row r="10" spans="1:11" s="3" customFormat="1" ht="72" customHeight="1">
      <c r="A10" s="133"/>
      <c r="B10" s="134"/>
      <c r="C10" s="134"/>
      <c r="D10" s="137"/>
      <c r="E10" s="143"/>
      <c r="F10" s="145"/>
      <c r="G10" s="129" t="s">
        <v>68</v>
      </c>
      <c r="H10" s="130" t="s">
        <v>69</v>
      </c>
      <c r="I10" s="130" t="s">
        <v>56</v>
      </c>
      <c r="J10" s="147"/>
      <c r="K10" s="140"/>
    </row>
    <row r="11" spans="1:11" s="1" customFormat="1" ht="13.5" thickBot="1">
      <c r="A11" s="41">
        <v>1</v>
      </c>
      <c r="B11" s="42">
        <v>2</v>
      </c>
      <c r="C11" s="42">
        <v>3</v>
      </c>
      <c r="D11" s="42">
        <v>4</v>
      </c>
      <c r="E11" s="42">
        <v>5</v>
      </c>
      <c r="F11" s="43">
        <v>6</v>
      </c>
      <c r="G11" s="43">
        <v>7</v>
      </c>
      <c r="H11" s="43">
        <v>8</v>
      </c>
      <c r="I11" s="43">
        <v>9</v>
      </c>
      <c r="J11" s="43">
        <v>10</v>
      </c>
      <c r="K11" s="65">
        <v>11</v>
      </c>
    </row>
    <row r="12" spans="1:11" s="1" customFormat="1" ht="10.5" customHeight="1" thickBot="1" thickTop="1">
      <c r="A12" s="8"/>
      <c r="B12" s="9"/>
      <c r="C12" s="9"/>
      <c r="D12" s="9"/>
      <c r="E12" s="9"/>
      <c r="F12" s="10"/>
      <c r="G12" s="10"/>
      <c r="H12" s="10"/>
      <c r="I12" s="10"/>
      <c r="J12" s="10"/>
      <c r="K12" s="66"/>
    </row>
    <row r="13" spans="1:11" ht="16.5" customHeight="1" thickBot="1">
      <c r="A13" s="11" t="s">
        <v>2</v>
      </c>
      <c r="B13" s="12"/>
      <c r="C13" s="12"/>
      <c r="D13" s="13">
        <f aca="true" t="shared" si="0" ref="D13:K13">SUM(D14)</f>
        <v>70000</v>
      </c>
      <c r="E13" s="13">
        <f t="shared" si="0"/>
        <v>70000</v>
      </c>
      <c r="F13" s="14">
        <f t="shared" si="0"/>
        <v>70000</v>
      </c>
      <c r="G13" s="14">
        <f t="shared" si="0"/>
        <v>0</v>
      </c>
      <c r="H13" s="14">
        <f t="shared" si="0"/>
        <v>0</v>
      </c>
      <c r="I13" s="14">
        <f t="shared" si="0"/>
        <v>0</v>
      </c>
      <c r="J13" s="14">
        <f t="shared" si="0"/>
        <v>0</v>
      </c>
      <c r="K13" s="15">
        <f t="shared" si="0"/>
        <v>0</v>
      </c>
    </row>
    <row r="14" spans="1:11" ht="16.5" customHeight="1">
      <c r="A14" s="16"/>
      <c r="B14" s="17" t="s">
        <v>3</v>
      </c>
      <c r="C14" s="18"/>
      <c r="D14" s="28">
        <f>SUM(D15)</f>
        <v>70000</v>
      </c>
      <c r="E14" s="28">
        <f>SUM(E16)</f>
        <v>70000</v>
      </c>
      <c r="F14" s="28">
        <f>SUM(F16)</f>
        <v>70000</v>
      </c>
      <c r="G14" s="28"/>
      <c r="H14" s="85">
        <f>SUM(H16)</f>
        <v>0</v>
      </c>
      <c r="I14" s="85">
        <f>SUM(I16)</f>
        <v>0</v>
      </c>
      <c r="J14" s="87">
        <f>SUM(J16)</f>
        <v>0</v>
      </c>
      <c r="K14" s="30">
        <f>SUM(K15:K16)</f>
        <v>0</v>
      </c>
    </row>
    <row r="15" spans="1:11" ht="16.5" customHeight="1">
      <c r="A15" s="16"/>
      <c r="B15" s="20"/>
      <c r="C15" s="32" t="s">
        <v>40</v>
      </c>
      <c r="D15" s="33">
        <v>70000</v>
      </c>
      <c r="E15" s="33"/>
      <c r="F15" s="33"/>
      <c r="G15" s="33"/>
      <c r="H15" s="33"/>
      <c r="I15" s="33"/>
      <c r="J15" s="47"/>
      <c r="K15" s="60"/>
    </row>
    <row r="16" spans="1:11" ht="16.5" customHeight="1" thickBot="1">
      <c r="A16" s="16"/>
      <c r="B16" s="20"/>
      <c r="C16" s="61" t="s">
        <v>30</v>
      </c>
      <c r="D16" s="62"/>
      <c r="E16" s="62">
        <v>70000</v>
      </c>
      <c r="F16" s="62">
        <v>70000</v>
      </c>
      <c r="G16" s="62"/>
      <c r="H16" s="62"/>
      <c r="I16" s="62"/>
      <c r="J16" s="62"/>
      <c r="K16" s="64"/>
    </row>
    <row r="17" spans="1:11" ht="16.5" customHeight="1" thickBot="1">
      <c r="A17" s="11" t="s">
        <v>4</v>
      </c>
      <c r="B17" s="56"/>
      <c r="C17" s="57"/>
      <c r="D17" s="58">
        <f aca="true" t="shared" si="1" ref="D17:K17">SUM(D18)</f>
        <v>19000</v>
      </c>
      <c r="E17" s="58">
        <f t="shared" si="1"/>
        <v>19000</v>
      </c>
      <c r="F17" s="59">
        <f t="shared" si="1"/>
        <v>19000</v>
      </c>
      <c r="G17" s="59">
        <f t="shared" si="1"/>
        <v>0</v>
      </c>
      <c r="H17" s="59">
        <f t="shared" si="1"/>
        <v>0</v>
      </c>
      <c r="I17" s="59">
        <f t="shared" si="1"/>
        <v>0</v>
      </c>
      <c r="J17" s="59">
        <f t="shared" si="1"/>
        <v>0</v>
      </c>
      <c r="K17" s="55">
        <f t="shared" si="1"/>
        <v>205000</v>
      </c>
    </row>
    <row r="18" spans="1:11" ht="16.5" customHeight="1">
      <c r="A18" s="16"/>
      <c r="B18" s="23" t="s">
        <v>5</v>
      </c>
      <c r="C18" s="21"/>
      <c r="D18" s="29">
        <f>SUM(D19)</f>
        <v>19000</v>
      </c>
      <c r="E18" s="29">
        <f>SUM(E19:E24)</f>
        <v>19000</v>
      </c>
      <c r="F18" s="29">
        <f>SUM(F19:F24)</f>
        <v>19000</v>
      </c>
      <c r="G18" s="29"/>
      <c r="H18" s="83">
        <f>SUM(H19:H24)</f>
        <v>0</v>
      </c>
      <c r="I18" s="83">
        <f>SUM(I24)</f>
        <v>0</v>
      </c>
      <c r="J18" s="83">
        <f>SUM(J24)</f>
        <v>0</v>
      </c>
      <c r="K18" s="30">
        <f>SUM(K19:K24)</f>
        <v>205000</v>
      </c>
    </row>
    <row r="19" spans="1:11" ht="16.5" customHeight="1">
      <c r="A19" s="16"/>
      <c r="B19" s="20"/>
      <c r="C19" s="32" t="s">
        <v>40</v>
      </c>
      <c r="D19" s="33">
        <v>19000</v>
      </c>
      <c r="E19" s="33"/>
      <c r="F19" s="33"/>
      <c r="G19" s="33"/>
      <c r="H19" s="33"/>
      <c r="I19" s="33"/>
      <c r="J19" s="33"/>
      <c r="K19" s="97"/>
    </row>
    <row r="20" spans="1:11" ht="16.5" customHeight="1">
      <c r="A20" s="16"/>
      <c r="B20" s="20"/>
      <c r="C20" s="44" t="s">
        <v>65</v>
      </c>
      <c r="D20" s="45"/>
      <c r="E20" s="45"/>
      <c r="F20" s="45"/>
      <c r="G20" s="45"/>
      <c r="H20" s="45"/>
      <c r="I20" s="45"/>
      <c r="J20" s="45"/>
      <c r="K20" s="98">
        <v>150000</v>
      </c>
    </row>
    <row r="21" spans="1:11" ht="16.5" customHeight="1">
      <c r="A21" s="16"/>
      <c r="B21" s="20"/>
      <c r="C21" s="44" t="s">
        <v>64</v>
      </c>
      <c r="D21" s="45"/>
      <c r="E21" s="45"/>
      <c r="F21" s="45"/>
      <c r="G21" s="45"/>
      <c r="H21" s="45"/>
      <c r="I21" s="45"/>
      <c r="J21" s="45"/>
      <c r="K21" s="98">
        <v>40000</v>
      </c>
    </row>
    <row r="22" spans="1:11" ht="16.5" customHeight="1">
      <c r="A22" s="16"/>
      <c r="B22" s="20"/>
      <c r="C22" s="44" t="s">
        <v>75</v>
      </c>
      <c r="D22" s="45"/>
      <c r="E22" s="45"/>
      <c r="F22" s="45"/>
      <c r="G22" s="45"/>
      <c r="H22" s="45"/>
      <c r="I22" s="45"/>
      <c r="J22" s="45"/>
      <c r="K22" s="98">
        <v>5000</v>
      </c>
    </row>
    <row r="23" spans="1:11" ht="16.5" customHeight="1">
      <c r="A23" s="16"/>
      <c r="B23" s="20"/>
      <c r="C23" s="34" t="s">
        <v>66</v>
      </c>
      <c r="D23" s="35"/>
      <c r="E23" s="35"/>
      <c r="F23" s="35"/>
      <c r="G23" s="35"/>
      <c r="H23" s="35"/>
      <c r="I23" s="35"/>
      <c r="J23" s="35"/>
      <c r="K23" s="99">
        <v>10000</v>
      </c>
    </row>
    <row r="24" spans="1:11" ht="16.5" customHeight="1" thickBot="1">
      <c r="A24" s="16"/>
      <c r="B24" s="20"/>
      <c r="C24" s="61" t="s">
        <v>30</v>
      </c>
      <c r="D24" s="62"/>
      <c r="E24" s="62">
        <v>19000</v>
      </c>
      <c r="F24" s="62">
        <v>19000</v>
      </c>
      <c r="G24" s="62"/>
      <c r="H24" s="62"/>
      <c r="I24" s="62"/>
      <c r="J24" s="62"/>
      <c r="K24" s="100"/>
    </row>
    <row r="25" spans="1:11" ht="16.5" customHeight="1" thickBot="1">
      <c r="A25" s="11" t="s">
        <v>6</v>
      </c>
      <c r="B25" s="12"/>
      <c r="C25" s="22"/>
      <c r="D25" s="13">
        <f aca="true" t="shared" si="2" ref="D25:K25">SUM(D26+D29+D32)</f>
        <v>368884</v>
      </c>
      <c r="E25" s="13">
        <f t="shared" si="2"/>
        <v>368884</v>
      </c>
      <c r="F25" s="14">
        <f t="shared" si="2"/>
        <v>368884</v>
      </c>
      <c r="G25" s="14">
        <f t="shared" si="2"/>
        <v>250391</v>
      </c>
      <c r="H25" s="14">
        <f t="shared" si="2"/>
        <v>36929</v>
      </c>
      <c r="I25" s="14">
        <f t="shared" si="2"/>
        <v>0</v>
      </c>
      <c r="J25" s="14">
        <f t="shared" si="2"/>
        <v>0</v>
      </c>
      <c r="K25" s="15">
        <f t="shared" si="2"/>
        <v>0</v>
      </c>
    </row>
    <row r="26" spans="1:11" ht="16.5" customHeight="1">
      <c r="A26" s="16"/>
      <c r="B26" s="17" t="s">
        <v>7</v>
      </c>
      <c r="C26" s="18"/>
      <c r="D26" s="28">
        <f>SUM(D27)</f>
        <v>42000</v>
      </c>
      <c r="E26" s="28">
        <f>SUM(E28)</f>
        <v>42000</v>
      </c>
      <c r="F26" s="28">
        <f>SUM(F28)</f>
        <v>42000</v>
      </c>
      <c r="G26" s="28"/>
      <c r="H26" s="85">
        <f>SUM(H28)</f>
        <v>0</v>
      </c>
      <c r="I26" s="85">
        <f>SUM(I28)</f>
        <v>0</v>
      </c>
      <c r="J26" s="85">
        <f>SUM(J28)</f>
        <v>0</v>
      </c>
      <c r="K26" s="86"/>
    </row>
    <row r="27" spans="1:11" ht="16.5" customHeight="1">
      <c r="A27" s="16"/>
      <c r="B27" s="20"/>
      <c r="C27" s="32" t="s">
        <v>40</v>
      </c>
      <c r="D27" s="33">
        <v>42000</v>
      </c>
      <c r="E27" s="33"/>
      <c r="F27" s="33"/>
      <c r="G27" s="33"/>
      <c r="H27" s="33"/>
      <c r="I27" s="33"/>
      <c r="J27" s="47"/>
      <c r="K27" s="67"/>
    </row>
    <row r="28" spans="1:11" ht="16.5" customHeight="1">
      <c r="A28" s="16"/>
      <c r="B28" s="20"/>
      <c r="C28" s="68" t="s">
        <v>30</v>
      </c>
      <c r="D28" s="69"/>
      <c r="E28" s="69">
        <v>42000</v>
      </c>
      <c r="F28" s="69">
        <v>42000</v>
      </c>
      <c r="G28" s="69"/>
      <c r="H28" s="69"/>
      <c r="I28" s="69"/>
      <c r="J28" s="70"/>
      <c r="K28" s="71"/>
    </row>
    <row r="29" spans="1:11" ht="16.5" customHeight="1">
      <c r="A29" s="16"/>
      <c r="B29" s="23" t="s">
        <v>8</v>
      </c>
      <c r="C29" s="21"/>
      <c r="D29" s="29">
        <f>SUM(D30)</f>
        <v>9000</v>
      </c>
      <c r="E29" s="29">
        <f>SUM(E31)</f>
        <v>9000</v>
      </c>
      <c r="F29" s="29">
        <f>SUM(F31)</f>
        <v>9000</v>
      </c>
      <c r="G29" s="29"/>
      <c r="H29" s="83">
        <f>SUM(H30:H31)</f>
        <v>0</v>
      </c>
      <c r="I29" s="83">
        <f>SUM(I30:I31)</f>
        <v>0</v>
      </c>
      <c r="J29" s="84">
        <f>SUM(J30:J31)</f>
        <v>0</v>
      </c>
      <c r="K29" s="53"/>
    </row>
    <row r="30" spans="1:11" ht="16.5" customHeight="1">
      <c r="A30" s="16"/>
      <c r="B30" s="20"/>
      <c r="C30" s="32" t="s">
        <v>40</v>
      </c>
      <c r="D30" s="33">
        <v>9000</v>
      </c>
      <c r="E30" s="33"/>
      <c r="F30" s="33"/>
      <c r="G30" s="33"/>
      <c r="H30" s="33"/>
      <c r="I30" s="33"/>
      <c r="J30" s="47"/>
      <c r="K30" s="67"/>
    </row>
    <row r="31" spans="1:11" ht="16.5" customHeight="1">
      <c r="A31" s="16"/>
      <c r="B31" s="20"/>
      <c r="C31" s="68" t="s">
        <v>30</v>
      </c>
      <c r="D31" s="69"/>
      <c r="E31" s="69">
        <v>9000</v>
      </c>
      <c r="F31" s="69">
        <v>9000</v>
      </c>
      <c r="G31" s="69"/>
      <c r="H31" s="69"/>
      <c r="I31" s="69"/>
      <c r="J31" s="70"/>
      <c r="K31" s="71"/>
    </row>
    <row r="32" spans="1:11" ht="16.5" customHeight="1">
      <c r="A32" s="16"/>
      <c r="B32" s="23" t="s">
        <v>9</v>
      </c>
      <c r="C32" s="21"/>
      <c r="D32" s="29">
        <f>SUM(D33:D33)</f>
        <v>317884</v>
      </c>
      <c r="E32" s="29">
        <f aca="true" t="shared" si="3" ref="E32:K32">SUM(E33:E49)</f>
        <v>317884</v>
      </c>
      <c r="F32" s="29">
        <f t="shared" si="3"/>
        <v>317884</v>
      </c>
      <c r="G32" s="29">
        <f t="shared" si="3"/>
        <v>250391</v>
      </c>
      <c r="H32" s="29">
        <f t="shared" si="3"/>
        <v>36929</v>
      </c>
      <c r="I32" s="29">
        <f t="shared" si="3"/>
        <v>0</v>
      </c>
      <c r="J32" s="29">
        <f t="shared" si="3"/>
        <v>0</v>
      </c>
      <c r="K32" s="30">
        <f t="shared" si="3"/>
        <v>0</v>
      </c>
    </row>
    <row r="33" spans="1:11" ht="16.5" customHeight="1">
      <c r="A33" s="16"/>
      <c r="B33" s="20"/>
      <c r="C33" s="32" t="s">
        <v>40</v>
      </c>
      <c r="D33" s="33">
        <v>317884</v>
      </c>
      <c r="E33" s="33"/>
      <c r="F33" s="33"/>
      <c r="G33" s="33"/>
      <c r="H33" s="33"/>
      <c r="I33" s="33"/>
      <c r="J33" s="47"/>
      <c r="K33" s="67"/>
    </row>
    <row r="34" spans="1:12" ht="16.5" customHeight="1">
      <c r="A34" s="16"/>
      <c r="B34" s="20"/>
      <c r="C34" s="116" t="s">
        <v>19</v>
      </c>
      <c r="D34" s="35"/>
      <c r="E34" s="35">
        <v>119240</v>
      </c>
      <c r="F34" s="35">
        <v>119240</v>
      </c>
      <c r="G34" s="35">
        <v>119240</v>
      </c>
      <c r="H34" s="35"/>
      <c r="I34" s="35"/>
      <c r="J34" s="48"/>
      <c r="K34" s="72"/>
      <c r="L34" s="5"/>
    </row>
    <row r="35" spans="1:12" ht="16.5" customHeight="1">
      <c r="A35" s="16"/>
      <c r="B35" s="20"/>
      <c r="C35" s="117" t="s">
        <v>20</v>
      </c>
      <c r="D35" s="35"/>
      <c r="E35" s="35">
        <v>116951</v>
      </c>
      <c r="F35" s="35">
        <v>116951</v>
      </c>
      <c r="G35" s="35">
        <v>116951</v>
      </c>
      <c r="H35" s="35"/>
      <c r="I35" s="35"/>
      <c r="J35" s="48"/>
      <c r="K35" s="72"/>
      <c r="L35" s="5"/>
    </row>
    <row r="36" spans="1:12" ht="16.5" customHeight="1">
      <c r="A36" s="16"/>
      <c r="B36" s="20"/>
      <c r="C36" s="118" t="s">
        <v>21</v>
      </c>
      <c r="D36" s="35"/>
      <c r="E36" s="35">
        <v>14200</v>
      </c>
      <c r="F36" s="35">
        <v>14200</v>
      </c>
      <c r="G36" s="35">
        <v>14200</v>
      </c>
      <c r="H36" s="35"/>
      <c r="I36" s="35"/>
      <c r="J36" s="48"/>
      <c r="K36" s="72"/>
      <c r="L36" s="5"/>
    </row>
    <row r="37" spans="1:12" ht="16.5" customHeight="1">
      <c r="A37" s="16"/>
      <c r="B37" s="20"/>
      <c r="C37" s="118" t="s">
        <v>25</v>
      </c>
      <c r="D37" s="35"/>
      <c r="E37" s="35">
        <v>32920</v>
      </c>
      <c r="F37" s="35">
        <v>32920</v>
      </c>
      <c r="G37" s="35"/>
      <c r="H37" s="35">
        <v>32920</v>
      </c>
      <c r="I37" s="35"/>
      <c r="J37" s="48"/>
      <c r="K37" s="72"/>
      <c r="L37" s="5"/>
    </row>
    <row r="38" spans="1:12" ht="16.5" customHeight="1">
      <c r="A38" s="16"/>
      <c r="B38" s="20"/>
      <c r="C38" s="118" t="s">
        <v>26</v>
      </c>
      <c r="D38" s="37"/>
      <c r="E38" s="37">
        <v>4009</v>
      </c>
      <c r="F38" s="37">
        <v>4009</v>
      </c>
      <c r="G38" s="37"/>
      <c r="H38" s="37">
        <v>4009</v>
      </c>
      <c r="I38" s="37"/>
      <c r="J38" s="49"/>
      <c r="K38" s="72"/>
      <c r="L38" s="5"/>
    </row>
    <row r="39" spans="1:11" ht="16.5" customHeight="1">
      <c r="A39" s="16"/>
      <c r="B39" s="20"/>
      <c r="C39" s="118" t="s">
        <v>27</v>
      </c>
      <c r="D39" s="35"/>
      <c r="E39" s="35">
        <v>9388</v>
      </c>
      <c r="F39" s="35">
        <v>9388</v>
      </c>
      <c r="G39" s="35"/>
      <c r="H39" s="35"/>
      <c r="I39" s="35"/>
      <c r="J39" s="48"/>
      <c r="K39" s="72"/>
    </row>
    <row r="40" spans="1:11" ht="16.5" customHeight="1">
      <c r="A40" s="16"/>
      <c r="B40" s="20"/>
      <c r="C40" s="118" t="s">
        <v>47</v>
      </c>
      <c r="D40" s="35"/>
      <c r="E40" s="35">
        <v>410</v>
      </c>
      <c r="F40" s="35">
        <v>410</v>
      </c>
      <c r="G40" s="35"/>
      <c r="H40" s="35"/>
      <c r="I40" s="35"/>
      <c r="J40" s="48"/>
      <c r="K40" s="72"/>
    </row>
    <row r="41" spans="1:11" ht="16.5" customHeight="1">
      <c r="A41" s="16"/>
      <c r="B41" s="20"/>
      <c r="C41" s="118" t="s">
        <v>28</v>
      </c>
      <c r="D41" s="35"/>
      <c r="E41" s="35">
        <v>5802</v>
      </c>
      <c r="F41" s="35">
        <v>5802</v>
      </c>
      <c r="G41" s="35"/>
      <c r="H41" s="35"/>
      <c r="I41" s="35"/>
      <c r="J41" s="48"/>
      <c r="K41" s="72"/>
    </row>
    <row r="42" spans="1:11" ht="16.5" customHeight="1">
      <c r="A42" s="16"/>
      <c r="B42" s="20"/>
      <c r="C42" s="118" t="s">
        <v>29</v>
      </c>
      <c r="D42" s="35"/>
      <c r="E42" s="35">
        <v>1509</v>
      </c>
      <c r="F42" s="35">
        <v>1509</v>
      </c>
      <c r="G42" s="35"/>
      <c r="H42" s="35"/>
      <c r="I42" s="35"/>
      <c r="J42" s="48"/>
      <c r="K42" s="72"/>
    </row>
    <row r="43" spans="1:11" ht="16.5" customHeight="1">
      <c r="A43" s="16"/>
      <c r="B43" s="20"/>
      <c r="C43" s="118" t="s">
        <v>44</v>
      </c>
      <c r="D43" s="35"/>
      <c r="E43" s="35">
        <v>310</v>
      </c>
      <c r="F43" s="35">
        <v>310</v>
      </c>
      <c r="G43" s="35"/>
      <c r="H43" s="35"/>
      <c r="I43" s="35"/>
      <c r="J43" s="48"/>
      <c r="K43" s="72"/>
    </row>
    <row r="44" spans="1:11" ht="16.5" customHeight="1">
      <c r="A44" s="16"/>
      <c r="B44" s="20"/>
      <c r="C44" s="118" t="s">
        <v>30</v>
      </c>
      <c r="D44" s="35"/>
      <c r="E44" s="35">
        <v>5397</v>
      </c>
      <c r="F44" s="35">
        <v>5397</v>
      </c>
      <c r="G44" s="35"/>
      <c r="H44" s="35"/>
      <c r="I44" s="35"/>
      <c r="J44" s="48"/>
      <c r="K44" s="72"/>
    </row>
    <row r="45" spans="1:11" ht="16.5" customHeight="1">
      <c r="A45" s="16"/>
      <c r="B45" s="20"/>
      <c r="C45" s="119" t="s">
        <v>48</v>
      </c>
      <c r="D45" s="35"/>
      <c r="E45" s="35">
        <v>1710</v>
      </c>
      <c r="F45" s="35">
        <v>1710</v>
      </c>
      <c r="G45" s="35"/>
      <c r="H45" s="35"/>
      <c r="I45" s="35"/>
      <c r="J45" s="48"/>
      <c r="K45" s="72"/>
    </row>
    <row r="46" spans="1:11" ht="16.5" customHeight="1">
      <c r="A46" s="16"/>
      <c r="B46" s="20"/>
      <c r="C46" s="118" t="s">
        <v>31</v>
      </c>
      <c r="D46" s="35"/>
      <c r="E46" s="35">
        <v>156</v>
      </c>
      <c r="F46" s="35">
        <v>156</v>
      </c>
      <c r="G46" s="35"/>
      <c r="H46" s="35"/>
      <c r="I46" s="35"/>
      <c r="J46" s="48"/>
      <c r="K46" s="72"/>
    </row>
    <row r="47" spans="1:11" ht="16.5" customHeight="1">
      <c r="A47" s="16"/>
      <c r="B47" s="20"/>
      <c r="C47" s="120" t="s">
        <v>35</v>
      </c>
      <c r="D47" s="35"/>
      <c r="E47" s="35">
        <v>926</v>
      </c>
      <c r="F47" s="35">
        <v>926</v>
      </c>
      <c r="G47" s="35"/>
      <c r="H47" s="35"/>
      <c r="I47" s="35"/>
      <c r="J47" s="48"/>
      <c r="K47" s="72"/>
    </row>
    <row r="48" spans="1:11" ht="16.5" customHeight="1">
      <c r="A48" s="16"/>
      <c r="B48" s="20"/>
      <c r="C48" s="120" t="s">
        <v>32</v>
      </c>
      <c r="D48" s="35"/>
      <c r="E48" s="35">
        <v>4856</v>
      </c>
      <c r="F48" s="35">
        <v>4856</v>
      </c>
      <c r="G48" s="35"/>
      <c r="H48" s="35"/>
      <c r="I48" s="35"/>
      <c r="J48" s="48"/>
      <c r="K48" s="72"/>
    </row>
    <row r="49" spans="1:11" ht="16.5" customHeight="1" thickBot="1">
      <c r="A49" s="16"/>
      <c r="B49" s="20"/>
      <c r="C49" s="120" t="s">
        <v>58</v>
      </c>
      <c r="D49" s="35"/>
      <c r="E49" s="35">
        <v>100</v>
      </c>
      <c r="F49" s="35">
        <v>100</v>
      </c>
      <c r="G49" s="35"/>
      <c r="H49" s="35"/>
      <c r="I49" s="35"/>
      <c r="J49" s="48"/>
      <c r="K49" s="72"/>
    </row>
    <row r="50" spans="1:11" ht="16.5" customHeight="1" thickBot="1">
      <c r="A50" s="11" t="s">
        <v>10</v>
      </c>
      <c r="B50" s="12"/>
      <c r="C50" s="22"/>
      <c r="D50" s="13">
        <f aca="true" t="shared" si="4" ref="D50:K50">SUM(D51+D58)</f>
        <v>143508</v>
      </c>
      <c r="E50" s="13">
        <f t="shared" si="4"/>
        <v>143508</v>
      </c>
      <c r="F50" s="14">
        <f t="shared" si="4"/>
        <v>143508</v>
      </c>
      <c r="G50" s="14">
        <f t="shared" si="4"/>
        <v>116518</v>
      </c>
      <c r="H50" s="14">
        <f t="shared" si="4"/>
        <v>21419</v>
      </c>
      <c r="I50" s="14">
        <f t="shared" si="4"/>
        <v>0</v>
      </c>
      <c r="J50" s="14">
        <f t="shared" si="4"/>
        <v>0</v>
      </c>
      <c r="K50" s="15">
        <f t="shared" si="4"/>
        <v>0</v>
      </c>
    </row>
    <row r="51" spans="1:11" ht="16.5" customHeight="1">
      <c r="A51" s="88"/>
      <c r="B51" s="76" t="s">
        <v>11</v>
      </c>
      <c r="C51" s="77"/>
      <c r="D51" s="78">
        <f>SUM(D52)</f>
        <v>129508</v>
      </c>
      <c r="E51" s="78">
        <f aca="true" t="shared" si="5" ref="E51:K51">SUM(E52:E57)</f>
        <v>129508</v>
      </c>
      <c r="F51" s="79">
        <f t="shared" si="5"/>
        <v>129508</v>
      </c>
      <c r="G51" s="79">
        <f t="shared" si="5"/>
        <v>105668</v>
      </c>
      <c r="H51" s="79">
        <f t="shared" si="5"/>
        <v>20640</v>
      </c>
      <c r="I51" s="79">
        <f t="shared" si="5"/>
        <v>0</v>
      </c>
      <c r="J51" s="79">
        <f t="shared" si="5"/>
        <v>0</v>
      </c>
      <c r="K51" s="80">
        <f t="shared" si="5"/>
        <v>0</v>
      </c>
    </row>
    <row r="52" spans="1:11" ht="16.5" customHeight="1">
      <c r="A52" s="54"/>
      <c r="B52" s="20"/>
      <c r="C52" s="44" t="s">
        <v>40</v>
      </c>
      <c r="D52" s="45">
        <v>129508</v>
      </c>
      <c r="E52" s="45"/>
      <c r="F52" s="45"/>
      <c r="G52" s="45"/>
      <c r="H52" s="45"/>
      <c r="I52" s="45"/>
      <c r="J52" s="50"/>
      <c r="K52" s="73"/>
    </row>
    <row r="53" spans="1:11" ht="16.5" customHeight="1">
      <c r="A53" s="16"/>
      <c r="B53" s="20"/>
      <c r="C53" s="34" t="s">
        <v>19</v>
      </c>
      <c r="D53" s="35"/>
      <c r="E53" s="102">
        <v>98568</v>
      </c>
      <c r="F53" s="102">
        <v>98568</v>
      </c>
      <c r="G53" s="102">
        <v>98568</v>
      </c>
      <c r="H53" s="102"/>
      <c r="I53" s="35"/>
      <c r="J53" s="48"/>
      <c r="K53" s="74"/>
    </row>
    <row r="54" spans="1:11" ht="16.5" customHeight="1">
      <c r="A54" s="16"/>
      <c r="B54" s="20"/>
      <c r="C54" s="34" t="s">
        <v>21</v>
      </c>
      <c r="D54" s="35"/>
      <c r="E54" s="102">
        <v>7100</v>
      </c>
      <c r="F54" s="102">
        <v>7100</v>
      </c>
      <c r="G54" s="102">
        <v>7100</v>
      </c>
      <c r="H54" s="102"/>
      <c r="I54" s="35"/>
      <c r="J54" s="48"/>
      <c r="K54" s="74"/>
    </row>
    <row r="55" spans="1:11" ht="16.5" customHeight="1">
      <c r="A55" s="16"/>
      <c r="B55" s="20"/>
      <c r="C55" s="34" t="s">
        <v>25</v>
      </c>
      <c r="D55" s="35"/>
      <c r="E55" s="102">
        <v>18050</v>
      </c>
      <c r="F55" s="102">
        <v>18050</v>
      </c>
      <c r="G55" s="102"/>
      <c r="H55" s="102">
        <v>18050</v>
      </c>
      <c r="I55" s="35"/>
      <c r="J55" s="48"/>
      <c r="K55" s="74"/>
    </row>
    <row r="56" spans="1:11" ht="16.5" customHeight="1">
      <c r="A56" s="16"/>
      <c r="B56" s="20"/>
      <c r="C56" s="34" t="s">
        <v>26</v>
      </c>
      <c r="D56" s="35"/>
      <c r="E56" s="102">
        <v>2590</v>
      </c>
      <c r="F56" s="102">
        <v>2590</v>
      </c>
      <c r="G56" s="102"/>
      <c r="H56" s="102">
        <v>2590</v>
      </c>
      <c r="I56" s="35"/>
      <c r="J56" s="48"/>
      <c r="K56" s="74"/>
    </row>
    <row r="57" spans="1:11" ht="16.5" customHeight="1">
      <c r="A57" s="16"/>
      <c r="B57" s="20"/>
      <c r="C57" s="39" t="s">
        <v>32</v>
      </c>
      <c r="D57" s="40"/>
      <c r="E57" s="103">
        <v>3200</v>
      </c>
      <c r="F57" s="103">
        <v>3200</v>
      </c>
      <c r="G57" s="103"/>
      <c r="H57" s="40"/>
      <c r="I57" s="40"/>
      <c r="J57" s="51"/>
      <c r="K57" s="75"/>
    </row>
    <row r="58" spans="1:11" ht="16.5" customHeight="1">
      <c r="A58" s="16"/>
      <c r="B58" s="23" t="s">
        <v>12</v>
      </c>
      <c r="C58" s="21"/>
      <c r="D58" s="29">
        <f>SUM(D59)</f>
        <v>14000</v>
      </c>
      <c r="E58" s="29">
        <f aca="true" t="shared" si="6" ref="E58:K58">SUM(E59:E64)</f>
        <v>14000</v>
      </c>
      <c r="F58" s="29">
        <f t="shared" si="6"/>
        <v>14000</v>
      </c>
      <c r="G58" s="29">
        <f t="shared" si="6"/>
        <v>10850</v>
      </c>
      <c r="H58" s="29">
        <f t="shared" si="6"/>
        <v>779</v>
      </c>
      <c r="I58" s="29">
        <f t="shared" si="6"/>
        <v>0</v>
      </c>
      <c r="J58" s="29">
        <f t="shared" si="6"/>
        <v>0</v>
      </c>
      <c r="K58" s="30">
        <f t="shared" si="6"/>
        <v>0</v>
      </c>
    </row>
    <row r="59" spans="1:11" ht="16.5" customHeight="1">
      <c r="A59" s="16"/>
      <c r="B59" s="20"/>
      <c r="C59" s="44" t="s">
        <v>40</v>
      </c>
      <c r="D59" s="45">
        <v>14000</v>
      </c>
      <c r="E59" s="45"/>
      <c r="F59" s="45"/>
      <c r="G59" s="45"/>
      <c r="H59" s="45"/>
      <c r="I59" s="45"/>
      <c r="J59" s="47"/>
      <c r="K59" s="60"/>
    </row>
    <row r="60" spans="1:11" ht="16.5" customHeight="1">
      <c r="A60" s="16"/>
      <c r="B60" s="20"/>
      <c r="C60" s="44" t="s">
        <v>25</v>
      </c>
      <c r="D60" s="45"/>
      <c r="E60" s="45">
        <v>687</v>
      </c>
      <c r="F60" s="45">
        <v>687</v>
      </c>
      <c r="G60" s="45"/>
      <c r="H60" s="45">
        <v>687</v>
      </c>
      <c r="I60" s="45"/>
      <c r="J60" s="50"/>
      <c r="K60" s="73"/>
    </row>
    <row r="61" spans="1:11" ht="16.5" customHeight="1">
      <c r="A61" s="16"/>
      <c r="B61" s="20"/>
      <c r="C61" s="44" t="s">
        <v>26</v>
      </c>
      <c r="D61" s="45"/>
      <c r="E61" s="45">
        <v>92</v>
      </c>
      <c r="F61" s="45">
        <v>92</v>
      </c>
      <c r="G61" s="45"/>
      <c r="H61" s="45">
        <v>92</v>
      </c>
      <c r="I61" s="45"/>
      <c r="J61" s="50"/>
      <c r="K61" s="73"/>
    </row>
    <row r="62" spans="1:11" ht="16.5" customHeight="1">
      <c r="A62" s="16"/>
      <c r="B62" s="20"/>
      <c r="C62" s="44" t="s">
        <v>42</v>
      </c>
      <c r="D62" s="45"/>
      <c r="E62" s="45">
        <v>10850</v>
      </c>
      <c r="F62" s="45">
        <v>10850</v>
      </c>
      <c r="G62" s="45">
        <v>10850</v>
      </c>
      <c r="H62" s="45"/>
      <c r="I62" s="45"/>
      <c r="J62" s="50"/>
      <c r="K62" s="73"/>
    </row>
    <row r="63" spans="1:11" ht="16.5" customHeight="1">
      <c r="A63" s="16"/>
      <c r="B63" s="20"/>
      <c r="C63" s="44" t="s">
        <v>27</v>
      </c>
      <c r="D63" s="45"/>
      <c r="E63" s="45">
        <v>300</v>
      </c>
      <c r="F63" s="45">
        <v>300</v>
      </c>
      <c r="G63" s="45"/>
      <c r="H63" s="45"/>
      <c r="I63" s="45"/>
      <c r="J63" s="50"/>
      <c r="K63" s="73"/>
    </row>
    <row r="64" spans="1:11" ht="16.5" customHeight="1" thickBot="1">
      <c r="A64" s="16"/>
      <c r="B64" s="20"/>
      <c r="C64" s="34" t="s">
        <v>30</v>
      </c>
      <c r="D64" s="35"/>
      <c r="E64" s="35">
        <v>2071</v>
      </c>
      <c r="F64" s="35">
        <v>2071</v>
      </c>
      <c r="G64" s="35"/>
      <c r="H64" s="35"/>
      <c r="I64" s="35"/>
      <c r="J64" s="48"/>
      <c r="K64" s="74"/>
    </row>
    <row r="65" spans="1:11" ht="16.5" customHeight="1" thickBot="1">
      <c r="A65" s="11" t="s">
        <v>13</v>
      </c>
      <c r="B65" s="12"/>
      <c r="C65" s="22"/>
      <c r="D65" s="13">
        <f>SUM(D66)</f>
        <v>3014000</v>
      </c>
      <c r="E65" s="13">
        <f aca="true" t="shared" si="7" ref="E65:K65">SUM(E66)</f>
        <v>3014000</v>
      </c>
      <c r="F65" s="13">
        <f t="shared" si="7"/>
        <v>3014000</v>
      </c>
      <c r="G65" s="13">
        <f t="shared" si="7"/>
        <v>2546000</v>
      </c>
      <c r="H65" s="13">
        <f t="shared" si="7"/>
        <v>8900</v>
      </c>
      <c r="I65" s="13">
        <f t="shared" si="7"/>
        <v>0</v>
      </c>
      <c r="J65" s="13">
        <f t="shared" si="7"/>
        <v>0</v>
      </c>
      <c r="K65" s="15">
        <f t="shared" si="7"/>
        <v>14000</v>
      </c>
    </row>
    <row r="66" spans="1:11" ht="16.5" customHeight="1">
      <c r="A66" s="16"/>
      <c r="B66" s="25" t="s">
        <v>14</v>
      </c>
      <c r="C66" s="26"/>
      <c r="D66" s="31">
        <f>SUM(D67+D70)</f>
        <v>3014000</v>
      </c>
      <c r="E66" s="31">
        <f aca="true" t="shared" si="8" ref="E66:K66">SUM(E67:E95)</f>
        <v>3014000</v>
      </c>
      <c r="F66" s="31">
        <f t="shared" si="8"/>
        <v>3014000</v>
      </c>
      <c r="G66" s="31">
        <f t="shared" si="8"/>
        <v>2546000</v>
      </c>
      <c r="H66" s="31">
        <f t="shared" si="8"/>
        <v>8900</v>
      </c>
      <c r="I66" s="31">
        <f t="shared" si="8"/>
        <v>0</v>
      </c>
      <c r="J66" s="31">
        <f t="shared" si="8"/>
        <v>0</v>
      </c>
      <c r="K66" s="36">
        <f t="shared" si="8"/>
        <v>14000</v>
      </c>
    </row>
    <row r="67" spans="1:12" ht="16.5" customHeight="1">
      <c r="A67" s="16"/>
      <c r="B67" s="20"/>
      <c r="C67" s="32" t="s">
        <v>40</v>
      </c>
      <c r="D67" s="33">
        <v>3014000</v>
      </c>
      <c r="E67" s="33"/>
      <c r="F67" s="33"/>
      <c r="G67" s="33"/>
      <c r="H67" s="33"/>
      <c r="I67" s="33"/>
      <c r="J67" s="47"/>
      <c r="K67" s="81"/>
      <c r="L67" s="5"/>
    </row>
    <row r="68" spans="1:12" ht="16.5" customHeight="1">
      <c r="A68" s="16"/>
      <c r="B68" s="20"/>
      <c r="C68" s="44" t="s">
        <v>64</v>
      </c>
      <c r="D68" s="45"/>
      <c r="E68" s="45"/>
      <c r="F68" s="45"/>
      <c r="G68" s="45"/>
      <c r="H68" s="45"/>
      <c r="I68" s="45"/>
      <c r="J68" s="50"/>
      <c r="K68" s="123">
        <v>11000</v>
      </c>
      <c r="L68" s="5"/>
    </row>
    <row r="69" spans="1:12" ht="16.5" customHeight="1">
      <c r="A69" s="16"/>
      <c r="B69" s="20"/>
      <c r="C69" s="34" t="s">
        <v>72</v>
      </c>
      <c r="D69" s="35"/>
      <c r="E69" s="35"/>
      <c r="F69" s="35"/>
      <c r="G69" s="35"/>
      <c r="H69" s="35"/>
      <c r="I69" s="35"/>
      <c r="J69" s="48"/>
      <c r="K69" s="82">
        <v>3000</v>
      </c>
      <c r="L69" s="5"/>
    </row>
    <row r="70" spans="1:12" ht="16.5" customHeight="1">
      <c r="A70" s="16"/>
      <c r="B70" s="20"/>
      <c r="C70" s="34" t="s">
        <v>41</v>
      </c>
      <c r="D70" s="35"/>
      <c r="E70" s="35">
        <v>160000</v>
      </c>
      <c r="F70" s="35">
        <v>160000</v>
      </c>
      <c r="G70" s="35"/>
      <c r="H70" s="35"/>
      <c r="I70" s="35"/>
      <c r="J70" s="48"/>
      <c r="K70" s="74"/>
      <c r="L70" s="5"/>
    </row>
    <row r="71" spans="1:11" ht="16.5" customHeight="1">
      <c r="A71" s="16"/>
      <c r="B71" s="20"/>
      <c r="C71" s="34" t="s">
        <v>20</v>
      </c>
      <c r="D71" s="35"/>
      <c r="E71" s="35">
        <v>43000</v>
      </c>
      <c r="F71" s="35">
        <v>43000</v>
      </c>
      <c r="G71" s="35">
        <v>43000</v>
      </c>
      <c r="H71" s="35"/>
      <c r="I71" s="35"/>
      <c r="J71" s="48"/>
      <c r="K71" s="74"/>
    </row>
    <row r="72" spans="1:11" ht="16.5" customHeight="1">
      <c r="A72" s="16"/>
      <c r="B72" s="20"/>
      <c r="C72" s="34" t="s">
        <v>21</v>
      </c>
      <c r="D72" s="35"/>
      <c r="E72" s="35">
        <v>4000</v>
      </c>
      <c r="F72" s="35">
        <v>4000</v>
      </c>
      <c r="G72" s="35">
        <v>4000</v>
      </c>
      <c r="H72" s="35"/>
      <c r="I72" s="35"/>
      <c r="J72" s="48"/>
      <c r="K72" s="74"/>
    </row>
    <row r="73" spans="1:11" ht="16.5" customHeight="1">
      <c r="A73" s="16"/>
      <c r="B73" s="20"/>
      <c r="C73" s="34" t="s">
        <v>22</v>
      </c>
      <c r="D73" s="35"/>
      <c r="E73" s="35">
        <v>1985000</v>
      </c>
      <c r="F73" s="35">
        <v>1985000</v>
      </c>
      <c r="G73" s="35">
        <v>1985000</v>
      </c>
      <c r="H73" s="35"/>
      <c r="I73" s="35"/>
      <c r="J73" s="48"/>
      <c r="K73" s="74"/>
    </row>
    <row r="74" spans="1:11" ht="16.5" customHeight="1">
      <c r="A74" s="16"/>
      <c r="B74" s="20"/>
      <c r="C74" s="34" t="s">
        <v>23</v>
      </c>
      <c r="D74" s="35"/>
      <c r="E74" s="35">
        <v>335000</v>
      </c>
      <c r="F74" s="35">
        <v>335000</v>
      </c>
      <c r="G74" s="35">
        <v>335000</v>
      </c>
      <c r="H74" s="35"/>
      <c r="I74" s="35"/>
      <c r="J74" s="48"/>
      <c r="K74" s="74"/>
    </row>
    <row r="75" spans="1:11" ht="16.5" customHeight="1">
      <c r="A75" s="16"/>
      <c r="B75" s="20"/>
      <c r="C75" s="34" t="s">
        <v>24</v>
      </c>
      <c r="D75" s="35"/>
      <c r="E75" s="35">
        <v>165000</v>
      </c>
      <c r="F75" s="35">
        <v>165000</v>
      </c>
      <c r="G75" s="35">
        <v>165000</v>
      </c>
      <c r="H75" s="35"/>
      <c r="I75" s="35"/>
      <c r="J75" s="48"/>
      <c r="K75" s="74"/>
    </row>
    <row r="76" spans="1:11" ht="16.5" customHeight="1">
      <c r="A76" s="16"/>
      <c r="B76" s="20"/>
      <c r="C76" s="34" t="s">
        <v>25</v>
      </c>
      <c r="D76" s="35"/>
      <c r="E76" s="35">
        <v>7300</v>
      </c>
      <c r="F76" s="35">
        <v>7300</v>
      </c>
      <c r="G76" s="35"/>
      <c r="H76" s="35">
        <v>7300</v>
      </c>
      <c r="I76" s="35"/>
      <c r="J76" s="48"/>
      <c r="K76" s="74"/>
    </row>
    <row r="77" spans="1:11" ht="16.5" customHeight="1">
      <c r="A77" s="16"/>
      <c r="B77" s="20"/>
      <c r="C77" s="34" t="s">
        <v>26</v>
      </c>
      <c r="D77" s="35"/>
      <c r="E77" s="35">
        <v>1600</v>
      </c>
      <c r="F77" s="35">
        <v>1600</v>
      </c>
      <c r="G77" s="35"/>
      <c r="H77" s="35">
        <v>1600</v>
      </c>
      <c r="I77" s="35"/>
      <c r="J77" s="48"/>
      <c r="K77" s="74"/>
    </row>
    <row r="78" spans="1:11" ht="16.5" customHeight="1">
      <c r="A78" s="16"/>
      <c r="B78" s="20"/>
      <c r="C78" s="34" t="s">
        <v>42</v>
      </c>
      <c r="D78" s="35"/>
      <c r="E78" s="35">
        <v>14000</v>
      </c>
      <c r="F78" s="35">
        <v>14000</v>
      </c>
      <c r="G78" s="35">
        <v>14000</v>
      </c>
      <c r="H78" s="35"/>
      <c r="I78" s="35"/>
      <c r="J78" s="48"/>
      <c r="K78" s="74"/>
    </row>
    <row r="79" spans="1:11" ht="16.5" customHeight="1">
      <c r="A79" s="16"/>
      <c r="B79" s="20"/>
      <c r="C79" s="34" t="s">
        <v>43</v>
      </c>
      <c r="D79" s="35"/>
      <c r="E79" s="35">
        <v>99000</v>
      </c>
      <c r="F79" s="35">
        <v>99000</v>
      </c>
      <c r="G79" s="35"/>
      <c r="H79" s="35"/>
      <c r="I79" s="35"/>
      <c r="J79" s="48"/>
      <c r="K79" s="74"/>
    </row>
    <row r="80" spans="1:11" ht="16.5" customHeight="1">
      <c r="A80" s="16"/>
      <c r="B80" s="20"/>
      <c r="C80" s="34" t="s">
        <v>27</v>
      </c>
      <c r="D80" s="35"/>
      <c r="E80" s="35">
        <v>48100</v>
      </c>
      <c r="F80" s="35">
        <v>48100</v>
      </c>
      <c r="G80" s="35"/>
      <c r="H80" s="35"/>
      <c r="I80" s="35"/>
      <c r="J80" s="48"/>
      <c r="K80" s="74"/>
    </row>
    <row r="81" spans="1:11" ht="16.5" customHeight="1">
      <c r="A81" s="16"/>
      <c r="B81" s="20"/>
      <c r="C81" s="34" t="s">
        <v>34</v>
      </c>
      <c r="D81" s="35"/>
      <c r="E81" s="35">
        <v>500</v>
      </c>
      <c r="F81" s="35">
        <v>500</v>
      </c>
      <c r="G81" s="35"/>
      <c r="H81" s="35"/>
      <c r="I81" s="35"/>
      <c r="J81" s="48"/>
      <c r="K81" s="74"/>
    </row>
    <row r="82" spans="1:11" ht="16.5" customHeight="1">
      <c r="A82" s="16"/>
      <c r="B82" s="20"/>
      <c r="C82" s="34" t="s">
        <v>36</v>
      </c>
      <c r="D82" s="35"/>
      <c r="E82" s="35">
        <v>3000</v>
      </c>
      <c r="F82" s="35">
        <v>3000</v>
      </c>
      <c r="G82" s="35"/>
      <c r="H82" s="35"/>
      <c r="I82" s="35"/>
      <c r="J82" s="48"/>
      <c r="K82" s="74"/>
    </row>
    <row r="83" spans="1:11" ht="16.5" customHeight="1">
      <c r="A83" s="16"/>
      <c r="B83" s="20"/>
      <c r="C83" s="34" t="s">
        <v>28</v>
      </c>
      <c r="D83" s="38"/>
      <c r="E83" s="35">
        <v>64000</v>
      </c>
      <c r="F83" s="35">
        <v>64000</v>
      </c>
      <c r="G83" s="35"/>
      <c r="H83" s="35"/>
      <c r="I83" s="35"/>
      <c r="J83" s="48"/>
      <c r="K83" s="74"/>
    </row>
    <row r="84" spans="1:11" ht="16.5" customHeight="1">
      <c r="A84" s="16"/>
      <c r="B84" s="20"/>
      <c r="C84" s="34" t="s">
        <v>29</v>
      </c>
      <c r="D84" s="35"/>
      <c r="E84" s="35">
        <v>12000</v>
      </c>
      <c r="F84" s="35">
        <v>12000</v>
      </c>
      <c r="G84" s="35"/>
      <c r="H84" s="35"/>
      <c r="I84" s="35"/>
      <c r="J84" s="48"/>
      <c r="K84" s="74"/>
    </row>
    <row r="85" spans="1:11" ht="16.5" customHeight="1">
      <c r="A85" s="16"/>
      <c r="B85" s="20"/>
      <c r="C85" s="34" t="s">
        <v>44</v>
      </c>
      <c r="D85" s="35"/>
      <c r="E85" s="35">
        <v>9000</v>
      </c>
      <c r="F85" s="35">
        <v>9000</v>
      </c>
      <c r="G85" s="35"/>
      <c r="H85" s="35"/>
      <c r="I85" s="35"/>
      <c r="J85" s="48"/>
      <c r="K85" s="74"/>
    </row>
    <row r="86" spans="1:11" ht="16.5" customHeight="1">
      <c r="A86" s="16"/>
      <c r="B86" s="20"/>
      <c r="C86" s="34" t="s">
        <v>30</v>
      </c>
      <c r="D86" s="35"/>
      <c r="E86" s="35">
        <v>29000</v>
      </c>
      <c r="F86" s="35">
        <v>29000</v>
      </c>
      <c r="G86" s="35"/>
      <c r="H86" s="35"/>
      <c r="I86" s="35"/>
      <c r="J86" s="48"/>
      <c r="K86" s="74"/>
    </row>
    <row r="87" spans="1:11" ht="16.5" customHeight="1">
      <c r="A87" s="16"/>
      <c r="B87" s="20"/>
      <c r="C87" s="34" t="s">
        <v>49</v>
      </c>
      <c r="D87" s="35"/>
      <c r="E87" s="35">
        <v>1500</v>
      </c>
      <c r="F87" s="35">
        <v>1500</v>
      </c>
      <c r="G87" s="35"/>
      <c r="H87" s="35"/>
      <c r="I87" s="35"/>
      <c r="J87" s="48"/>
      <c r="K87" s="74"/>
    </row>
    <row r="88" spans="1:11" ht="16.5" customHeight="1">
      <c r="A88" s="16"/>
      <c r="B88" s="20"/>
      <c r="C88" s="34" t="s">
        <v>50</v>
      </c>
      <c r="D88" s="35"/>
      <c r="E88" s="35">
        <v>5000</v>
      </c>
      <c r="F88" s="35">
        <v>5000</v>
      </c>
      <c r="G88" s="35"/>
      <c r="H88" s="35"/>
      <c r="I88" s="35"/>
      <c r="J88" s="48"/>
      <c r="K88" s="74"/>
    </row>
    <row r="89" spans="1:11" ht="16.5" customHeight="1">
      <c r="A89" s="16"/>
      <c r="B89" s="20"/>
      <c r="C89" s="34" t="s">
        <v>48</v>
      </c>
      <c r="D89" s="35"/>
      <c r="E89" s="35">
        <v>8000</v>
      </c>
      <c r="F89" s="35">
        <v>8000</v>
      </c>
      <c r="G89" s="35"/>
      <c r="H89" s="35"/>
      <c r="I89" s="35"/>
      <c r="J89" s="48"/>
      <c r="K89" s="74"/>
    </row>
    <row r="90" spans="1:11" ht="16.5" customHeight="1">
      <c r="A90" s="16"/>
      <c r="B90" s="20"/>
      <c r="C90" s="34" t="s">
        <v>31</v>
      </c>
      <c r="D90" s="35"/>
      <c r="E90" s="35">
        <v>2000</v>
      </c>
      <c r="F90" s="35">
        <v>2000</v>
      </c>
      <c r="G90" s="35"/>
      <c r="H90" s="35"/>
      <c r="I90" s="35"/>
      <c r="J90" s="48"/>
      <c r="K90" s="74"/>
    </row>
    <row r="91" spans="1:11" ht="16.5" customHeight="1">
      <c r="A91" s="16"/>
      <c r="B91" s="20"/>
      <c r="C91" s="34" t="s">
        <v>35</v>
      </c>
      <c r="D91" s="35"/>
      <c r="E91" s="35">
        <v>8000</v>
      </c>
      <c r="F91" s="35">
        <v>8000</v>
      </c>
      <c r="G91" s="35"/>
      <c r="H91" s="35"/>
      <c r="I91" s="35"/>
      <c r="J91" s="48"/>
      <c r="K91" s="74"/>
    </row>
    <row r="92" spans="1:11" ht="16.5" customHeight="1">
      <c r="A92" s="16"/>
      <c r="B92" s="20"/>
      <c r="C92" s="34" t="s">
        <v>32</v>
      </c>
      <c r="D92" s="35"/>
      <c r="E92" s="35">
        <v>1100</v>
      </c>
      <c r="F92" s="35">
        <v>1100</v>
      </c>
      <c r="G92" s="35"/>
      <c r="H92" s="35"/>
      <c r="I92" s="35"/>
      <c r="J92" s="48"/>
      <c r="K92" s="74"/>
    </row>
    <row r="93" spans="1:11" ht="16.5" customHeight="1">
      <c r="A93" s="16"/>
      <c r="B93" s="20"/>
      <c r="C93" s="34" t="s">
        <v>37</v>
      </c>
      <c r="D93" s="35"/>
      <c r="E93" s="35">
        <v>400</v>
      </c>
      <c r="F93" s="35">
        <v>400</v>
      </c>
      <c r="G93" s="35"/>
      <c r="H93" s="35"/>
      <c r="I93" s="35"/>
      <c r="J93" s="48"/>
      <c r="K93" s="74"/>
    </row>
    <row r="94" spans="1:11" ht="16.5" customHeight="1">
      <c r="A94" s="16"/>
      <c r="B94" s="20"/>
      <c r="C94" s="34" t="s">
        <v>38</v>
      </c>
      <c r="D94" s="35"/>
      <c r="E94" s="35">
        <v>7500</v>
      </c>
      <c r="F94" s="35">
        <v>7500</v>
      </c>
      <c r="G94" s="35"/>
      <c r="H94" s="35"/>
      <c r="I94" s="35"/>
      <c r="J94" s="48"/>
      <c r="K94" s="74"/>
    </row>
    <row r="95" spans="1:11" ht="16.5" customHeight="1" thickBot="1">
      <c r="A95" s="16"/>
      <c r="B95" s="20"/>
      <c r="C95" s="34" t="s">
        <v>63</v>
      </c>
      <c r="D95" s="35"/>
      <c r="E95" s="35">
        <v>1000</v>
      </c>
      <c r="F95" s="35">
        <v>1000</v>
      </c>
      <c r="G95" s="35"/>
      <c r="H95" s="35"/>
      <c r="I95" s="35"/>
      <c r="J95" s="48"/>
      <c r="K95" s="74"/>
    </row>
    <row r="96" spans="1:11" ht="16.5" customHeight="1" thickBot="1">
      <c r="A96" s="11" t="s">
        <v>15</v>
      </c>
      <c r="B96" s="12"/>
      <c r="C96" s="22"/>
      <c r="D96" s="13">
        <f aca="true" t="shared" si="9" ref="D96:K96">SUM(D97)</f>
        <v>2533807</v>
      </c>
      <c r="E96" s="13">
        <f t="shared" si="9"/>
        <v>2533807</v>
      </c>
      <c r="F96" s="14">
        <f t="shared" si="9"/>
        <v>2533807</v>
      </c>
      <c r="G96" s="14">
        <f t="shared" si="9"/>
        <v>0</v>
      </c>
      <c r="H96" s="14">
        <f t="shared" si="9"/>
        <v>0</v>
      </c>
      <c r="I96" s="14">
        <f t="shared" si="9"/>
        <v>0</v>
      </c>
      <c r="J96" s="14">
        <f t="shared" si="9"/>
        <v>0</v>
      </c>
      <c r="K96" s="15">
        <f t="shared" si="9"/>
        <v>0</v>
      </c>
    </row>
    <row r="97" spans="1:11" ht="16.5" customHeight="1">
      <c r="A97" s="16"/>
      <c r="B97" s="17" t="s">
        <v>16</v>
      </c>
      <c r="C97" s="18"/>
      <c r="D97" s="28">
        <f>SUM(D98)</f>
        <v>2533807</v>
      </c>
      <c r="E97" s="28">
        <f aca="true" t="shared" si="10" ref="E97:K97">SUM(E99)</f>
        <v>2533807</v>
      </c>
      <c r="F97" s="28">
        <f t="shared" si="10"/>
        <v>2533807</v>
      </c>
      <c r="G97" s="28">
        <f t="shared" si="10"/>
        <v>0</v>
      </c>
      <c r="H97" s="28">
        <f t="shared" si="10"/>
        <v>0</v>
      </c>
      <c r="I97" s="28">
        <f t="shared" si="10"/>
        <v>0</v>
      </c>
      <c r="J97" s="28">
        <f t="shared" si="10"/>
        <v>0</v>
      </c>
      <c r="K97" s="113">
        <f t="shared" si="10"/>
        <v>0</v>
      </c>
    </row>
    <row r="98" spans="1:11" ht="16.5" customHeight="1">
      <c r="A98" s="16"/>
      <c r="B98" s="20"/>
      <c r="C98" s="32" t="s">
        <v>40</v>
      </c>
      <c r="D98" s="33">
        <v>2533807</v>
      </c>
      <c r="E98" s="33"/>
      <c r="F98" s="33"/>
      <c r="G98" s="45"/>
      <c r="H98" s="45"/>
      <c r="I98" s="45"/>
      <c r="J98" s="47"/>
      <c r="K98" s="60"/>
    </row>
    <row r="99" spans="1:11" ht="16.5" customHeight="1" thickBot="1">
      <c r="A99" s="16"/>
      <c r="B99" s="20"/>
      <c r="C99" s="39" t="s">
        <v>33</v>
      </c>
      <c r="D99" s="40"/>
      <c r="E99" s="40">
        <v>2533807</v>
      </c>
      <c r="F99" s="40">
        <v>2533807</v>
      </c>
      <c r="G99" s="40"/>
      <c r="H99" s="40"/>
      <c r="I99" s="40"/>
      <c r="J99" s="63"/>
      <c r="K99" s="64"/>
    </row>
    <row r="100" spans="1:11" ht="16.5" customHeight="1" thickBot="1">
      <c r="A100" s="11" t="s">
        <v>54</v>
      </c>
      <c r="B100" s="12"/>
      <c r="C100" s="12"/>
      <c r="D100" s="13">
        <f>SUM(D101+D105)</f>
        <v>384000</v>
      </c>
      <c r="E100" s="13">
        <f aca="true" t="shared" si="11" ref="E100:K100">SUM(E101+E105)</f>
        <v>384000</v>
      </c>
      <c r="F100" s="13">
        <f t="shared" si="11"/>
        <v>384000</v>
      </c>
      <c r="G100" s="13">
        <f t="shared" si="11"/>
        <v>11378</v>
      </c>
      <c r="H100" s="13">
        <f t="shared" si="11"/>
        <v>190</v>
      </c>
      <c r="I100" s="13">
        <f t="shared" si="11"/>
        <v>0</v>
      </c>
      <c r="J100" s="13">
        <f t="shared" si="11"/>
        <v>360000</v>
      </c>
      <c r="K100" s="15">
        <f t="shared" si="11"/>
        <v>1691</v>
      </c>
    </row>
    <row r="101" spans="1:11" ht="16.5" customHeight="1">
      <c r="A101" s="92"/>
      <c r="B101" s="89" t="s">
        <v>61</v>
      </c>
      <c r="C101" s="89"/>
      <c r="D101" s="90">
        <f>SUM(D102)</f>
        <v>360000</v>
      </c>
      <c r="E101" s="90">
        <f>SUM(E102:E104)</f>
        <v>360000</v>
      </c>
      <c r="F101" s="90">
        <f>SUM(F104)</f>
        <v>360000</v>
      </c>
      <c r="G101" s="90">
        <f>SUM(G104)</f>
        <v>0</v>
      </c>
      <c r="H101" s="90">
        <f>SUM(H104)</f>
        <v>0</v>
      </c>
      <c r="I101" s="90">
        <f>SUM(I104)</f>
        <v>0</v>
      </c>
      <c r="J101" s="90">
        <f>SUM(J104)</f>
        <v>360000</v>
      </c>
      <c r="K101" s="114">
        <f>SUM(K102:K104)</f>
        <v>1691</v>
      </c>
    </row>
    <row r="102" spans="1:11" ht="16.5" customHeight="1">
      <c r="A102" s="93"/>
      <c r="B102" s="91"/>
      <c r="C102" s="104" t="s">
        <v>40</v>
      </c>
      <c r="D102" s="105">
        <v>360000</v>
      </c>
      <c r="E102" s="105"/>
      <c r="F102" s="105"/>
      <c r="G102" s="105"/>
      <c r="H102" s="105"/>
      <c r="I102" s="106"/>
      <c r="J102" s="107"/>
      <c r="K102" s="108"/>
    </row>
    <row r="103" spans="1:11" ht="16.5" customHeight="1">
      <c r="A103" s="93"/>
      <c r="B103" s="124"/>
      <c r="C103" s="125" t="s">
        <v>73</v>
      </c>
      <c r="D103" s="126"/>
      <c r="E103" s="126"/>
      <c r="F103" s="126"/>
      <c r="G103" s="126"/>
      <c r="H103" s="126"/>
      <c r="I103" s="127"/>
      <c r="J103" s="128"/>
      <c r="K103" s="121">
        <v>1691</v>
      </c>
    </row>
    <row r="104" spans="1:11" ht="16.5" customHeight="1">
      <c r="A104" s="93"/>
      <c r="B104" s="96"/>
      <c r="C104" s="109" t="s">
        <v>62</v>
      </c>
      <c r="D104" s="110"/>
      <c r="E104" s="110">
        <v>360000</v>
      </c>
      <c r="F104" s="110">
        <v>360000</v>
      </c>
      <c r="G104" s="110"/>
      <c r="H104" s="110"/>
      <c r="I104" s="111"/>
      <c r="J104" s="122">
        <v>360000</v>
      </c>
      <c r="K104" s="112"/>
    </row>
    <row r="105" spans="1:11" ht="16.5" customHeight="1">
      <c r="A105" s="24"/>
      <c r="B105" s="23" t="s">
        <v>70</v>
      </c>
      <c r="C105" s="23"/>
      <c r="D105" s="94">
        <f aca="true" t="shared" si="12" ref="D105:K105">SUM(D106:D114)</f>
        <v>24000</v>
      </c>
      <c r="E105" s="94">
        <f t="shared" si="12"/>
        <v>24000</v>
      </c>
      <c r="F105" s="94">
        <f t="shared" si="12"/>
        <v>24000</v>
      </c>
      <c r="G105" s="94">
        <f t="shared" si="12"/>
        <v>11378</v>
      </c>
      <c r="H105" s="94">
        <f t="shared" si="12"/>
        <v>190</v>
      </c>
      <c r="I105" s="94">
        <f t="shared" si="12"/>
        <v>0</v>
      </c>
      <c r="J105" s="94">
        <f t="shared" si="12"/>
        <v>0</v>
      </c>
      <c r="K105" s="95">
        <f t="shared" si="12"/>
        <v>0</v>
      </c>
    </row>
    <row r="106" spans="1:11" ht="16.5" customHeight="1">
      <c r="A106" s="16"/>
      <c r="B106" s="20"/>
      <c r="C106" s="32" t="s">
        <v>40</v>
      </c>
      <c r="D106" s="33">
        <v>24000</v>
      </c>
      <c r="E106" s="33"/>
      <c r="F106" s="33"/>
      <c r="G106" s="33"/>
      <c r="H106" s="33"/>
      <c r="I106" s="33"/>
      <c r="J106" s="47"/>
      <c r="K106" s="60"/>
    </row>
    <row r="107" spans="1:11" ht="16.5" customHeight="1">
      <c r="A107" s="16"/>
      <c r="B107" s="20"/>
      <c r="C107" s="44" t="s">
        <v>67</v>
      </c>
      <c r="D107" s="45"/>
      <c r="E107" s="45">
        <v>1700</v>
      </c>
      <c r="F107" s="45">
        <v>1700</v>
      </c>
      <c r="G107" s="45"/>
      <c r="H107" s="45"/>
      <c r="I107" s="45"/>
      <c r="J107" s="50"/>
      <c r="K107" s="73"/>
    </row>
    <row r="108" spans="1:11" ht="16.5" customHeight="1">
      <c r="A108" s="16"/>
      <c r="B108" s="20"/>
      <c r="C108" s="34" t="s">
        <v>25</v>
      </c>
      <c r="D108" s="35"/>
      <c r="E108" s="35">
        <v>163</v>
      </c>
      <c r="F108" s="35">
        <v>163</v>
      </c>
      <c r="G108" s="35"/>
      <c r="H108" s="35">
        <v>163</v>
      </c>
      <c r="I108" s="35"/>
      <c r="J108" s="48"/>
      <c r="K108" s="74"/>
    </row>
    <row r="109" spans="1:11" ht="16.5" customHeight="1">
      <c r="A109" s="16"/>
      <c r="B109" s="20"/>
      <c r="C109" s="34" t="s">
        <v>26</v>
      </c>
      <c r="D109" s="35"/>
      <c r="E109" s="35">
        <v>27</v>
      </c>
      <c r="F109" s="35">
        <v>27</v>
      </c>
      <c r="G109" s="35"/>
      <c r="H109" s="35">
        <v>27</v>
      </c>
      <c r="I109" s="35"/>
      <c r="J109" s="48"/>
      <c r="K109" s="74"/>
    </row>
    <row r="110" spans="1:11" ht="16.5" customHeight="1">
      <c r="A110" s="16"/>
      <c r="B110" s="20"/>
      <c r="C110" s="34" t="s">
        <v>42</v>
      </c>
      <c r="D110" s="35"/>
      <c r="E110" s="35">
        <v>11378</v>
      </c>
      <c r="F110" s="35">
        <v>11378</v>
      </c>
      <c r="G110" s="35">
        <v>11378</v>
      </c>
      <c r="H110" s="35"/>
      <c r="I110" s="35"/>
      <c r="J110" s="48"/>
      <c r="K110" s="74"/>
    </row>
    <row r="111" spans="1:11" ht="16.5" customHeight="1">
      <c r="A111" s="16"/>
      <c r="B111" s="20"/>
      <c r="C111" s="34" t="s">
        <v>27</v>
      </c>
      <c r="D111" s="35"/>
      <c r="E111" s="35">
        <v>252</v>
      </c>
      <c r="F111" s="35">
        <v>252</v>
      </c>
      <c r="G111" s="35"/>
      <c r="H111" s="35"/>
      <c r="I111" s="35"/>
      <c r="J111" s="48"/>
      <c r="K111" s="74"/>
    </row>
    <row r="112" spans="1:11" ht="16.5" customHeight="1">
      <c r="A112" s="16"/>
      <c r="B112" s="20"/>
      <c r="C112" s="39" t="s">
        <v>30</v>
      </c>
      <c r="D112" s="40"/>
      <c r="E112" s="40">
        <v>10300</v>
      </c>
      <c r="F112" s="40">
        <v>10300</v>
      </c>
      <c r="G112" s="40"/>
      <c r="H112" s="40"/>
      <c r="I112" s="40"/>
      <c r="J112" s="51"/>
      <c r="K112" s="75"/>
    </row>
    <row r="113" spans="1:11" ht="16.5" customHeight="1">
      <c r="A113" s="16"/>
      <c r="B113" s="20"/>
      <c r="C113" s="39" t="s">
        <v>50</v>
      </c>
      <c r="D113" s="40"/>
      <c r="E113" s="40">
        <v>100</v>
      </c>
      <c r="F113" s="40">
        <v>100</v>
      </c>
      <c r="G113" s="40"/>
      <c r="H113" s="40"/>
      <c r="I113" s="40"/>
      <c r="J113" s="51"/>
      <c r="K113" s="75"/>
    </row>
    <row r="114" spans="1:11" ht="16.5" customHeight="1" thickBot="1">
      <c r="A114" s="16"/>
      <c r="B114" s="20"/>
      <c r="C114" s="39" t="s">
        <v>48</v>
      </c>
      <c r="D114" s="40"/>
      <c r="E114" s="40">
        <v>80</v>
      </c>
      <c r="F114" s="40">
        <v>80</v>
      </c>
      <c r="G114" s="40"/>
      <c r="H114" s="40"/>
      <c r="I114" s="62"/>
      <c r="J114" s="63"/>
      <c r="K114" s="64"/>
    </row>
    <row r="115" spans="1:11" ht="16.5" customHeight="1" thickBot="1">
      <c r="A115" s="11" t="s">
        <v>17</v>
      </c>
      <c r="B115" s="12"/>
      <c r="C115" s="22"/>
      <c r="D115" s="13">
        <f aca="true" t="shared" si="13" ref="D115:K115">SUM(D116)</f>
        <v>172900</v>
      </c>
      <c r="E115" s="13">
        <f t="shared" si="13"/>
        <v>172900</v>
      </c>
      <c r="F115" s="13">
        <f t="shared" si="13"/>
        <v>172900</v>
      </c>
      <c r="G115" s="13">
        <f t="shared" si="13"/>
        <v>73724</v>
      </c>
      <c r="H115" s="13">
        <f t="shared" si="13"/>
        <v>11380</v>
      </c>
      <c r="I115" s="13">
        <f t="shared" si="13"/>
        <v>0</v>
      </c>
      <c r="J115" s="13">
        <f t="shared" si="13"/>
        <v>0</v>
      </c>
      <c r="K115" s="15">
        <f t="shared" si="13"/>
        <v>0</v>
      </c>
    </row>
    <row r="116" spans="1:11" ht="16.5" customHeight="1">
      <c r="A116" s="16"/>
      <c r="B116" s="17" t="s">
        <v>18</v>
      </c>
      <c r="C116" s="18"/>
      <c r="D116" s="19">
        <f>SUM(D117)</f>
        <v>172900</v>
      </c>
      <c r="E116" s="19">
        <f aca="true" t="shared" si="14" ref="E116:K116">SUM(E117:E130)</f>
        <v>172900</v>
      </c>
      <c r="F116" s="19">
        <f t="shared" si="14"/>
        <v>172900</v>
      </c>
      <c r="G116" s="19">
        <f t="shared" si="14"/>
        <v>73724</v>
      </c>
      <c r="H116" s="19">
        <f t="shared" si="14"/>
        <v>11380</v>
      </c>
      <c r="I116" s="19">
        <f t="shared" si="14"/>
        <v>0</v>
      </c>
      <c r="J116" s="19">
        <f t="shared" si="14"/>
        <v>0</v>
      </c>
      <c r="K116" s="115">
        <f t="shared" si="14"/>
        <v>0</v>
      </c>
    </row>
    <row r="117" spans="1:11" ht="16.5" customHeight="1">
      <c r="A117" s="16"/>
      <c r="B117" s="20"/>
      <c r="C117" s="32" t="s">
        <v>40</v>
      </c>
      <c r="D117" s="33">
        <v>172900</v>
      </c>
      <c r="E117" s="33"/>
      <c r="F117" s="33"/>
      <c r="G117" s="33"/>
      <c r="H117" s="33"/>
      <c r="I117" s="33"/>
      <c r="J117" s="47"/>
      <c r="K117" s="60"/>
    </row>
    <row r="118" spans="1:11" ht="16.5" customHeight="1">
      <c r="A118" s="16"/>
      <c r="B118" s="20"/>
      <c r="C118" s="34" t="s">
        <v>19</v>
      </c>
      <c r="D118" s="35"/>
      <c r="E118" s="35">
        <v>60614</v>
      </c>
      <c r="F118" s="35">
        <v>60614</v>
      </c>
      <c r="G118" s="35">
        <v>60614</v>
      </c>
      <c r="H118" s="35"/>
      <c r="I118" s="35"/>
      <c r="J118" s="48"/>
      <c r="K118" s="74"/>
    </row>
    <row r="119" spans="1:11" ht="16.5" customHeight="1">
      <c r="A119" s="16"/>
      <c r="B119" s="20"/>
      <c r="C119" s="34" t="s">
        <v>21</v>
      </c>
      <c r="D119" s="35"/>
      <c r="E119" s="35">
        <v>4120</v>
      </c>
      <c r="F119" s="35">
        <v>4120</v>
      </c>
      <c r="G119" s="35">
        <v>4120</v>
      </c>
      <c r="H119" s="35"/>
      <c r="I119" s="35"/>
      <c r="J119" s="48"/>
      <c r="K119" s="74"/>
    </row>
    <row r="120" spans="1:11" ht="16.5" customHeight="1">
      <c r="A120" s="16"/>
      <c r="B120" s="20"/>
      <c r="C120" s="34" t="s">
        <v>25</v>
      </c>
      <c r="D120" s="35"/>
      <c r="E120" s="35">
        <v>9780</v>
      </c>
      <c r="F120" s="35">
        <v>9780</v>
      </c>
      <c r="G120" s="35"/>
      <c r="H120" s="35">
        <v>9780</v>
      </c>
      <c r="I120" s="35"/>
      <c r="J120" s="48"/>
      <c r="K120" s="74"/>
    </row>
    <row r="121" spans="1:11" ht="16.5" customHeight="1">
      <c r="A121" s="16"/>
      <c r="B121" s="20"/>
      <c r="C121" s="34" t="s">
        <v>26</v>
      </c>
      <c r="D121" s="35"/>
      <c r="E121" s="35">
        <v>1600</v>
      </c>
      <c r="F121" s="35">
        <v>1600</v>
      </c>
      <c r="G121" s="35"/>
      <c r="H121" s="35">
        <v>1600</v>
      </c>
      <c r="I121" s="35"/>
      <c r="J121" s="48"/>
      <c r="K121" s="74"/>
    </row>
    <row r="122" spans="1:11" ht="16.5" customHeight="1">
      <c r="A122" s="16"/>
      <c r="B122" s="20"/>
      <c r="C122" s="34" t="s">
        <v>42</v>
      </c>
      <c r="D122" s="35"/>
      <c r="E122" s="35">
        <v>8990</v>
      </c>
      <c r="F122" s="35">
        <v>8990</v>
      </c>
      <c r="G122" s="35">
        <v>8990</v>
      </c>
      <c r="H122" s="35"/>
      <c r="I122" s="35"/>
      <c r="J122" s="48"/>
      <c r="K122" s="74"/>
    </row>
    <row r="123" spans="1:11" ht="16.5" customHeight="1">
      <c r="A123" s="16"/>
      <c r="B123" s="20"/>
      <c r="C123" s="34" t="s">
        <v>27</v>
      </c>
      <c r="D123" s="35"/>
      <c r="E123" s="35">
        <v>7600</v>
      </c>
      <c r="F123" s="35">
        <v>7600</v>
      </c>
      <c r="G123" s="35"/>
      <c r="H123" s="35"/>
      <c r="I123" s="35"/>
      <c r="J123" s="48"/>
      <c r="K123" s="74"/>
    </row>
    <row r="124" spans="1:11" ht="16.5" customHeight="1">
      <c r="A124" s="16"/>
      <c r="B124" s="20"/>
      <c r="C124" s="34" t="s">
        <v>29</v>
      </c>
      <c r="D124" s="35"/>
      <c r="E124" s="35">
        <v>1200</v>
      </c>
      <c r="F124" s="35">
        <v>1200</v>
      </c>
      <c r="G124" s="35"/>
      <c r="H124" s="35"/>
      <c r="I124" s="35"/>
      <c r="J124" s="48"/>
      <c r="K124" s="74"/>
    </row>
    <row r="125" spans="1:11" ht="16.5" customHeight="1">
      <c r="A125" s="16"/>
      <c r="B125" s="20"/>
      <c r="C125" s="34" t="s">
        <v>30</v>
      </c>
      <c r="D125" s="35"/>
      <c r="E125" s="35">
        <v>73000</v>
      </c>
      <c r="F125" s="35">
        <v>73000</v>
      </c>
      <c r="G125" s="35"/>
      <c r="H125" s="35"/>
      <c r="I125" s="35"/>
      <c r="J125" s="48"/>
      <c r="K125" s="74"/>
    </row>
    <row r="126" spans="1:11" ht="16.5" customHeight="1">
      <c r="A126" s="16"/>
      <c r="B126" s="20"/>
      <c r="C126" s="34" t="s">
        <v>50</v>
      </c>
      <c r="D126" s="35"/>
      <c r="E126" s="35">
        <v>700</v>
      </c>
      <c r="F126" s="35">
        <v>700</v>
      </c>
      <c r="G126" s="35"/>
      <c r="H126" s="35"/>
      <c r="I126" s="35"/>
      <c r="J126" s="48"/>
      <c r="K126" s="74"/>
    </row>
    <row r="127" spans="1:11" ht="16.5" customHeight="1">
      <c r="A127" s="16"/>
      <c r="B127" s="20"/>
      <c r="C127" s="34" t="s">
        <v>48</v>
      </c>
      <c r="D127" s="35"/>
      <c r="E127" s="35">
        <v>2000</v>
      </c>
      <c r="F127" s="35">
        <v>2000</v>
      </c>
      <c r="G127" s="35"/>
      <c r="H127" s="35"/>
      <c r="I127" s="35"/>
      <c r="J127" s="48"/>
      <c r="K127" s="74"/>
    </row>
    <row r="128" spans="1:11" ht="16.5" customHeight="1">
      <c r="A128" s="16"/>
      <c r="B128" s="20"/>
      <c r="C128" s="34" t="s">
        <v>31</v>
      </c>
      <c r="D128" s="35"/>
      <c r="E128" s="35">
        <v>400</v>
      </c>
      <c r="F128" s="35">
        <v>400</v>
      </c>
      <c r="G128" s="35"/>
      <c r="H128" s="35"/>
      <c r="I128" s="35"/>
      <c r="J128" s="48"/>
      <c r="K128" s="74"/>
    </row>
    <row r="129" spans="1:11" ht="16.5" customHeight="1">
      <c r="A129" s="16"/>
      <c r="B129" s="20"/>
      <c r="C129" s="34" t="s">
        <v>32</v>
      </c>
      <c r="D129" s="35"/>
      <c r="E129" s="35">
        <v>2096</v>
      </c>
      <c r="F129" s="35">
        <v>2096</v>
      </c>
      <c r="G129" s="35"/>
      <c r="H129" s="35"/>
      <c r="I129" s="35"/>
      <c r="J129" s="48"/>
      <c r="K129" s="74"/>
    </row>
    <row r="130" spans="1:11" ht="16.5" customHeight="1" thickBot="1">
      <c r="A130" s="16"/>
      <c r="B130" s="20"/>
      <c r="C130" s="34" t="s">
        <v>51</v>
      </c>
      <c r="D130" s="35"/>
      <c r="E130" s="35">
        <v>800</v>
      </c>
      <c r="F130" s="35">
        <v>800</v>
      </c>
      <c r="G130" s="35"/>
      <c r="H130" s="35"/>
      <c r="I130" s="35"/>
      <c r="J130" s="48"/>
      <c r="K130" s="74"/>
    </row>
    <row r="131" spans="1:11" s="2" customFormat="1" ht="16.5" customHeight="1" thickBot="1">
      <c r="A131" s="141" t="s">
        <v>1</v>
      </c>
      <c r="B131" s="142"/>
      <c r="C131" s="142"/>
      <c r="D131" s="27">
        <f aca="true" t="shared" si="15" ref="D131:K131">SUM(D13+D17+D25+D50+D65+D96+D115+D100)</f>
        <v>6706099</v>
      </c>
      <c r="E131" s="27">
        <f t="shared" si="15"/>
        <v>6706099</v>
      </c>
      <c r="F131" s="27">
        <f t="shared" si="15"/>
        <v>6706099</v>
      </c>
      <c r="G131" s="27">
        <f t="shared" si="15"/>
        <v>2998011</v>
      </c>
      <c r="H131" s="27">
        <f t="shared" si="15"/>
        <v>78818</v>
      </c>
      <c r="I131" s="27">
        <f t="shared" si="15"/>
        <v>0</v>
      </c>
      <c r="J131" s="27">
        <f t="shared" si="15"/>
        <v>360000</v>
      </c>
      <c r="K131" s="52">
        <f t="shared" si="15"/>
        <v>220691</v>
      </c>
    </row>
  </sheetData>
  <mergeCells count="11">
    <mergeCell ref="A131:C131"/>
    <mergeCell ref="E8:E10"/>
    <mergeCell ref="A6:J6"/>
    <mergeCell ref="F9:F10"/>
    <mergeCell ref="J9:J10"/>
    <mergeCell ref="H9:I9"/>
    <mergeCell ref="F8:J8"/>
    <mergeCell ref="A8:C10"/>
    <mergeCell ref="A5:K5"/>
    <mergeCell ref="D8:D10"/>
    <mergeCell ref="K8:K10"/>
  </mergeCells>
  <printOptions horizontalCentered="1"/>
  <pageMargins left="0.7874015748031497" right="0" top="0.3937007874015748" bottom="0.3937007874015748" header="0" footer="0"/>
  <pageSetup fitToHeight="0" horizontalDpi="600" verticalDpi="600" orientation="portrait" paperSize="9" scale="92" r:id="rId1"/>
  <headerFooter alignWithMargins="0">
    <oddFooter>&amp;CStrona &amp;P z &amp;N</oddFooter>
  </headerFooter>
  <rowBreaks count="2" manualBreakCount="2">
    <brk id="51" max="9" man="1"/>
    <brk id="9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Braniewie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Jakonis</dc:creator>
  <cp:keywords/>
  <dc:description/>
  <cp:lastModifiedBy>pc69u</cp:lastModifiedBy>
  <cp:lastPrinted>2010-11-12T07:13:14Z</cp:lastPrinted>
  <dcterms:created xsi:type="dcterms:W3CDTF">2001-11-08T10:28:56Z</dcterms:created>
  <dcterms:modified xsi:type="dcterms:W3CDTF">2011-01-17T12:36:03Z</dcterms:modified>
  <cp:category/>
  <cp:version/>
  <cp:contentType/>
  <cp:contentStatus/>
</cp:coreProperties>
</file>