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"/>
    </mc:Choice>
  </mc:AlternateContent>
  <xr:revisionPtr revIDLastSave="0" documentId="13_ncr:1_{B7B7CA3D-58E7-4AB8-87AC-46B9AD32B6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definedNames>
    <definedName name="_xlnm.Print_Area" localSheetId="0">'8'!$A$1:$Q$131</definedName>
    <definedName name="_xlnm.Print_Titles" localSheetId="0">'8'!$7:$13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8" i="1" l="1"/>
  <c r="P48" i="1"/>
  <c r="O48" i="1"/>
  <c r="N48" i="1"/>
  <c r="L48" i="1"/>
  <c r="K48" i="1"/>
  <c r="J48" i="1"/>
  <c r="E47" i="1" l="1"/>
  <c r="E94" i="1" l="1"/>
  <c r="E93" i="1"/>
  <c r="M92" i="1"/>
  <c r="I92" i="1"/>
  <c r="G92" i="1"/>
  <c r="F92" i="1"/>
  <c r="P14" i="1"/>
  <c r="O14" i="1"/>
  <c r="N14" i="1"/>
  <c r="L14" i="1"/>
  <c r="K14" i="1"/>
  <c r="J14" i="1"/>
  <c r="Q14" i="1"/>
  <c r="E38" i="1"/>
  <c r="E37" i="1" s="1"/>
  <c r="M37" i="1"/>
  <c r="I37" i="1"/>
  <c r="G37" i="1"/>
  <c r="F37" i="1"/>
  <c r="H92" i="1" l="1"/>
  <c r="E92" i="1"/>
  <c r="H37" i="1"/>
  <c r="E84" i="1" l="1"/>
  <c r="E78" i="1"/>
  <c r="Q129" i="1"/>
  <c r="P129" i="1"/>
  <c r="O129" i="1"/>
  <c r="L129" i="1"/>
  <c r="K129" i="1"/>
  <c r="J129" i="1"/>
  <c r="M25" i="1"/>
  <c r="E25" i="1"/>
  <c r="F25" i="1"/>
  <c r="G25" i="1"/>
  <c r="I25" i="1"/>
  <c r="E55" i="1"/>
  <c r="E53" i="1" s="1"/>
  <c r="E71" i="1"/>
  <c r="E70" i="1"/>
  <c r="M68" i="1"/>
  <c r="I68" i="1"/>
  <c r="G68" i="1"/>
  <c r="F68" i="1"/>
  <c r="E79" i="1"/>
  <c r="I76" i="1"/>
  <c r="H76" i="1" s="1"/>
  <c r="G76" i="1"/>
  <c r="F76" i="1"/>
  <c r="E63" i="1"/>
  <c r="E62" i="1"/>
  <c r="E61" i="1"/>
  <c r="M60" i="1"/>
  <c r="I60" i="1"/>
  <c r="G60" i="1"/>
  <c r="F60" i="1"/>
  <c r="G84" i="1"/>
  <c r="I84" i="1"/>
  <c r="M84" i="1"/>
  <c r="F84" i="1"/>
  <c r="E128" i="1"/>
  <c r="E101" i="1"/>
  <c r="E100" i="1"/>
  <c r="M53" i="1"/>
  <c r="I53" i="1"/>
  <c r="G53" i="1"/>
  <c r="F53" i="1"/>
  <c r="I99" i="1"/>
  <c r="M99" i="1"/>
  <c r="G99" i="1"/>
  <c r="F99" i="1"/>
  <c r="M106" i="1"/>
  <c r="I106" i="1"/>
  <c r="I48" i="1" s="1"/>
  <c r="G106" i="1"/>
  <c r="F106" i="1"/>
  <c r="E127" i="1"/>
  <c r="M43" i="1"/>
  <c r="I126" i="1"/>
  <c r="M126" i="1"/>
  <c r="G126" i="1"/>
  <c r="F126" i="1"/>
  <c r="M31" i="1"/>
  <c r="I31" i="1"/>
  <c r="F31" i="1"/>
  <c r="G31" i="1"/>
  <c r="E31" i="1"/>
  <c r="G43" i="1"/>
  <c r="F43" i="1"/>
  <c r="E43" i="1"/>
  <c r="I43" i="1"/>
  <c r="E106" i="1"/>
  <c r="M48" i="1" l="1"/>
  <c r="F48" i="1"/>
  <c r="G48" i="1"/>
  <c r="G14" i="1"/>
  <c r="H53" i="1"/>
  <c r="F14" i="1"/>
  <c r="I14" i="1"/>
  <c r="E14" i="1"/>
  <c r="M14" i="1"/>
  <c r="H84" i="1"/>
  <c r="H68" i="1"/>
  <c r="E76" i="1"/>
  <c r="E60" i="1"/>
  <c r="H126" i="1"/>
  <c r="H60" i="1"/>
  <c r="E68" i="1"/>
  <c r="H43" i="1"/>
  <c r="H106" i="1"/>
  <c r="E126" i="1"/>
  <c r="E48" i="1" s="1"/>
  <c r="H99" i="1"/>
  <c r="H31" i="1"/>
  <c r="E99" i="1"/>
  <c r="H25" i="1"/>
  <c r="N129" i="1"/>
  <c r="H48" i="1" l="1"/>
  <c r="E129" i="1"/>
  <c r="H14" i="1"/>
  <c r="G129" i="1"/>
  <c r="I129" i="1"/>
  <c r="M129" i="1"/>
  <c r="F129" i="1"/>
  <c r="H129" i="1" l="1"/>
</calcChain>
</file>

<file path=xl/sharedStrings.xml><?xml version="1.0" encoding="utf-8"?>
<sst xmlns="http://schemas.openxmlformats.org/spreadsheetml/2006/main" count="195" uniqueCount="77">
  <si>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</si>
  <si>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</si>
  <si>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</si>
  <si>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</si>
  <si>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</si>
  <si>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</si>
  <si>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</si>
  <si>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</si>
  <si>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</si>
  <si>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</si>
  <si>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</si>
  <si>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</si>
  <si>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</si>
  <si>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</si>
  <si>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</si>
  <si>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</si>
  <si>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</si>
  <si>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</si>
  <si>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</si>
  <si>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</si>
  <si>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</si>
  <si>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</si>
  <si>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</si>
  <si>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</si>
  <si>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</si>
  <si>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</si>
  <si>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</si>
  <si>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</si>
  <si>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</si>
  <si>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</si>
  <si>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</si>
  <si>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</si>
  <si>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>1.1</t>
  </si>
  <si>
    <t>Dział 801 Rozdział 80195</t>
  </si>
  <si>
    <t xml:space="preserve">Nazwa projektu </t>
  </si>
  <si>
    <t xml:space="preserve">z tego 2015 rok </t>
  </si>
  <si>
    <t>1.2</t>
  </si>
  <si>
    <t>Dział 700 Rozdział 70005</t>
  </si>
  <si>
    <t>2018 rok</t>
  </si>
  <si>
    <t>2.4</t>
  </si>
  <si>
    <t>2.5</t>
  </si>
  <si>
    <t>2019 rok</t>
  </si>
  <si>
    <t>Regionalnego Programu Operacyjnego Województwa Warmińsko-Mazurskiego na lata 2014-2020. Działanie 3.1.Cyfrowa dostępność informacji sektora publicznego oraz wysoka jakość e-usług publicznych.Projekt pn."wdrożenie e-usług publicznych w Starostwie Powiatowym w Braniewie w zakresie udostępniania powiatowego zasobu geodezyjnego i kartograficznego"</t>
  </si>
  <si>
    <t>Dział 801 Rozdział   80195</t>
  </si>
  <si>
    <t>z tego 2017 rok</t>
  </si>
  <si>
    <t>2020 rok</t>
  </si>
  <si>
    <t>z tego 2018 rok</t>
  </si>
  <si>
    <t xml:space="preserve"> Regionalny Program Operacyjny Województwa Warmińsko-Mazurskiego na lata 2014-2020 Działanie RPWM.02.4.00 Rozwój Kształcenia i szkolenia zawodowego .Poddziałanie RPWM 02.04.01 .Projekt pn." Mój zawód- moja pasja "</t>
  </si>
  <si>
    <t>z tego:2019 rok</t>
  </si>
  <si>
    <t>2.2</t>
  </si>
  <si>
    <t>2.3</t>
  </si>
  <si>
    <t xml:space="preserve"> Regionalny Program Operacyjny Województwa Warmińsko-Mazurskiego na lata 2014-2020 .Poddziałanie  2.4.1 Rozwój Kształcenia i szkolenia zawodowego -projekty konkursowe .Projekt pn. ZSZ-profesjonalny start na rynku pracy"</t>
  </si>
  <si>
    <t xml:space="preserve"> Regionalny Program Operacyjny Województwa Warmińsko-Mazurskiego na lata 2014-2020 .Poddziałanie  2.4.1 Rozwój Kształcenia i szkolenia zawodowego -projekty konkursowe .Projekt pn. ZSB- nowoczesna szkoła"</t>
  </si>
  <si>
    <t>Regionalny Program Operacyjny Województwa Warmińsko-Mazurskiego na lata 2014-2020 .Działanie - Infrastruktura edukacyjna; Projekt pn. Postaw na LO- nowoczesna baza edukacyjna -dostęp do wysokiej jakości usług publicznych.</t>
  </si>
  <si>
    <t>2021 rok</t>
  </si>
  <si>
    <t>z tego: 2019 rok</t>
  </si>
  <si>
    <t>Program ERASMUS + Akcja 1.Mobilność uczniów szkół zawodowych  i kadry. Projekt pn. "Skills and masters"</t>
  </si>
  <si>
    <t>Program ERASMUS + Akcja 1.Mobilność kadry edukacji szkolnej Projekt pn. Kultura, języki zarządzanie - rozwój kompetencji kluczowych kadry</t>
  </si>
  <si>
    <t>Program ERASMUS + Projekty Współpracy szkół ,projekt pn. "Lerner mit Spass-Unterrichten mit modernen Lernmethoden"</t>
  </si>
  <si>
    <r>
      <t>Program ERASMUS + Edukacja szkolna- projekty współpracy szkół Projekt pn. "Kann Esssen kulturbildend sein? Eine  Spurensuche nach der Bedeutung von Esskultur f</t>
    </r>
    <r>
      <rPr>
        <sz val="10"/>
        <rFont val="Calibri"/>
        <family val="2"/>
        <charset val="238"/>
      </rPr>
      <t>ȕ</t>
    </r>
    <r>
      <rPr>
        <sz val="10"/>
        <rFont val="Arial CE"/>
        <family val="2"/>
        <charset val="238"/>
      </rPr>
      <t>r das gemeinsame europ</t>
    </r>
    <r>
      <rPr>
        <sz val="10"/>
        <rFont val="Calibri"/>
        <family val="2"/>
        <charset val="238"/>
      </rPr>
      <t>ä</t>
    </r>
    <r>
      <rPr>
        <sz val="10"/>
        <rFont val="Arial CE"/>
        <family val="2"/>
        <charset val="238"/>
      </rPr>
      <t>sche kulturerbe"</t>
    </r>
    <r>
      <rPr>
        <sz val="10"/>
        <rFont val="Calibri"/>
        <family val="2"/>
        <charset val="238"/>
      </rPr>
      <t>"</t>
    </r>
  </si>
  <si>
    <t>1.3</t>
  </si>
  <si>
    <t>2.1</t>
  </si>
  <si>
    <r>
      <t xml:space="preserve">Załącznik Nr 5 </t>
    </r>
    <r>
      <rPr>
        <sz val="11"/>
        <rFont val="Times New Roman"/>
        <family val="1"/>
        <charset val="238"/>
      </rPr>
      <t>do Uchwały Zarządu Powiatu</t>
    </r>
  </si>
  <si>
    <t xml:space="preserve">2020 rok </t>
  </si>
  <si>
    <t>Dział 750 Rozdział 75077</t>
  </si>
  <si>
    <t>Regionalnego Programu Operacyjnego Województwa Warmińsko-Mazurskiego na lata 2014-2020. Działanie 02.02.00 Podniesienie jakości oferty edukacyjnej ukierunkowanej na rozwój kompetencji kluczowych uczniów .Projekt pn. Patrzę inaczej na świat-chcę więcej umieć,rozumieć,doświadczać</t>
  </si>
  <si>
    <t>1.4</t>
  </si>
  <si>
    <t>2,6</t>
  </si>
  <si>
    <t>2.7</t>
  </si>
  <si>
    <t>2.8</t>
  </si>
  <si>
    <t>2.9</t>
  </si>
  <si>
    <t>2.10</t>
  </si>
  <si>
    <t>2.11</t>
  </si>
  <si>
    <t xml:space="preserve">Program Operacyjny Polska Cyfrowa na lata 2014-220 .Działanie 1.1 Wyeliminowanie terytorialnych różnic w możliwości dostępu do szerokopasmowego internetu o wysokiej przepustowości .Projekt pn.Zdalna szkoła - wsparcie Ogólnopolskiej Sieci Edukacyjnej w systemie kształcenia zdalnego </t>
  </si>
  <si>
    <t xml:space="preserve">Program Operacyjny Wiedza Edukacja Rozwój lata 2014-2020 .Działanie 2.8 Rozwój usług społecznych świadczonych w środowisku lokalnym Projekt pn. Wsparcie dzieci umieszczonych w pieczy zatępczej w okresie epidemii COVID -19 </t>
  </si>
  <si>
    <t>Dział 855 Rozdział 85504</t>
  </si>
  <si>
    <t>Braniewskiego Nr 243/20 z dnia 21.07.2020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</si>
</sst>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Calibri"/>
      <family val="2"/>
      <charset val="238"/>
    </font>
    <font>
      <b/>
      <sz val="9"/>
      <name val="Times New Roman"/>
      <family val="1"/>
      <charset val="238"/>
    </font>
    <font>
      <sz val="9"/>
      <name val="Arial CE"/>
      <family val="2"/>
      <charset val="238"/>
    </font>
    <font>
      <sz val="11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288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8" fillId="0" borderId="0" xfId="15" applyFont="1" applyAlignment="1">
      <alignment horizontal="left"/>
    </xf>
    <xf numFmtId="0" fontId="19" fillId="0" borderId="12" xfId="15" applyFont="1" applyFill="1" applyBorder="1" applyAlignment="1">
      <alignment horizontal="center"/>
    </xf>
    <xf numFmtId="0" fontId="19" fillId="0" borderId="10" xfId="15" applyFont="1" applyBorder="1" applyAlignment="1">
      <alignment horizontal="center" vertical="center"/>
    </xf>
    <xf numFmtId="3" fontId="19" fillId="0" borderId="0" xfId="15" applyNumberFormat="1" applyFont="1" applyFill="1" applyBorder="1" applyAlignment="1">
      <alignment vertical="center"/>
    </xf>
    <xf numFmtId="3" fontId="20" fillId="0" borderId="0" xfId="15" applyNumberFormat="1" applyFont="1" applyFill="1" applyBorder="1" applyAlignment="1">
      <alignment vertical="center"/>
    </xf>
    <xf numFmtId="3" fontId="18" fillId="0" borderId="13" xfId="15" applyNumberFormat="1" applyFont="1" applyFill="1" applyBorder="1" applyAlignment="1">
      <alignment horizontal="center" vertical="center"/>
    </xf>
    <xf numFmtId="3" fontId="19" fillId="0" borderId="13" xfId="15" applyNumberFormat="1" applyFont="1" applyFill="1" applyBorder="1" applyAlignment="1">
      <alignment vertical="center"/>
    </xf>
    <xf numFmtId="3" fontId="20" fillId="0" borderId="13" xfId="15" applyNumberFormat="1" applyFont="1" applyFill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Fill="1" applyBorder="1" applyAlignment="1">
      <alignment vertical="center"/>
    </xf>
    <xf numFmtId="3" fontId="19" fillId="0" borderId="18" xfId="15" applyNumberFormat="1" applyFont="1" applyFill="1" applyBorder="1" applyAlignment="1">
      <alignment vertical="center"/>
    </xf>
    <xf numFmtId="3" fontId="19" fillId="14" borderId="19" xfId="15" applyNumberFormat="1" applyFont="1" applyFill="1" applyBorder="1" applyAlignment="1">
      <alignment horizontal="right" vertical="center"/>
    </xf>
    <xf numFmtId="3" fontId="19" fillId="14" borderId="20" xfId="0" applyNumberFormat="1" applyFont="1" applyFill="1" applyBorder="1" applyAlignment="1">
      <alignment horizontal="right" vertical="center"/>
    </xf>
    <xf numFmtId="3" fontId="19" fillId="14" borderId="21" xfId="15" applyNumberFormat="1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vertical="center"/>
    </xf>
    <xf numFmtId="0" fontId="19" fillId="14" borderId="19" xfId="0" applyFont="1" applyFill="1" applyBorder="1" applyAlignment="1">
      <alignment vertical="center"/>
    </xf>
    <xf numFmtId="0" fontId="18" fillId="14" borderId="22" xfId="15" applyFont="1" applyFill="1" applyBorder="1" applyAlignment="1">
      <alignment vertical="center"/>
    </xf>
    <xf numFmtId="0" fontId="18" fillId="14" borderId="13" xfId="15" applyFont="1" applyFill="1" applyBorder="1" applyAlignment="1">
      <alignment vertical="center"/>
    </xf>
    <xf numFmtId="3" fontId="19" fillId="14" borderId="23" xfId="15" applyNumberFormat="1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horizontal="center" vertical="center"/>
    </xf>
    <xf numFmtId="3" fontId="19" fillId="14" borderId="19" xfId="0" applyNumberFormat="1" applyFont="1" applyFill="1" applyBorder="1" applyAlignment="1">
      <alignment horizontal="right" vertical="center"/>
    </xf>
    <xf numFmtId="3" fontId="19" fillId="14" borderId="24" xfId="0" applyNumberFormat="1" applyFont="1" applyFill="1" applyBorder="1" applyAlignment="1">
      <alignment horizontal="right" vertical="center"/>
    </xf>
    <xf numFmtId="0" fontId="18" fillId="14" borderId="22" xfId="0" applyFont="1" applyFill="1" applyBorder="1" applyAlignment="1">
      <alignment vertical="center"/>
    </xf>
    <xf numFmtId="0" fontId="18" fillId="14" borderId="25" xfId="15" applyFont="1" applyFill="1" applyBorder="1" applyAlignment="1">
      <alignment vertical="center"/>
    </xf>
    <xf numFmtId="0" fontId="18" fillId="14" borderId="26" xfId="15" applyFont="1" applyFill="1" applyBorder="1" applyAlignment="1">
      <alignment vertical="center"/>
    </xf>
    <xf numFmtId="0" fontId="18" fillId="14" borderId="27" xfId="15" applyFont="1" applyFill="1" applyBorder="1" applyAlignment="1">
      <alignment vertical="center"/>
    </xf>
    <xf numFmtId="0" fontId="18" fillId="14" borderId="13" xfId="0" applyFont="1" applyFill="1" applyBorder="1" applyAlignment="1">
      <alignment vertical="center"/>
    </xf>
    <xf numFmtId="0" fontId="18" fillId="14" borderId="28" xfId="0" applyFont="1" applyFill="1" applyBorder="1" applyAlignment="1">
      <alignment vertical="center"/>
    </xf>
    <xf numFmtId="0" fontId="18" fillId="14" borderId="29" xfId="0" applyFont="1" applyFill="1" applyBorder="1" applyAlignment="1">
      <alignment vertical="center"/>
    </xf>
    <xf numFmtId="0" fontId="19" fillId="14" borderId="19" xfId="15" applyFont="1" applyFill="1" applyBorder="1" applyAlignment="1">
      <alignment vertical="center"/>
    </xf>
    <xf numFmtId="0" fontId="18" fillId="0" borderId="30" xfId="15" applyFont="1" applyBorder="1" applyAlignment="1">
      <alignment horizontal="center" vertical="center"/>
    </xf>
    <xf numFmtId="3" fontId="18" fillId="0" borderId="31" xfId="15" applyNumberFormat="1" applyFont="1" applyFill="1" applyBorder="1" applyAlignment="1">
      <alignment horizontal="center" vertical="center"/>
    </xf>
    <xf numFmtId="0" fontId="18" fillId="0" borderId="32" xfId="15" applyFont="1" applyBorder="1" applyAlignment="1">
      <alignment horizontal="center" vertical="center"/>
    </xf>
    <xf numFmtId="0" fontId="18" fillId="0" borderId="25" xfId="15" applyFont="1" applyBorder="1" applyAlignment="1">
      <alignment vertical="center"/>
    </xf>
    <xf numFmtId="0" fontId="18" fillId="0" borderId="26" xfId="15" applyFont="1" applyBorder="1" applyAlignment="1">
      <alignment vertical="center"/>
    </xf>
    <xf numFmtId="0" fontId="18" fillId="0" borderId="33" xfId="15" applyFont="1" applyFill="1" applyBorder="1" applyAlignment="1">
      <alignment vertical="center" wrapText="1"/>
    </xf>
    <xf numFmtId="0" fontId="18" fillId="0" borderId="19" xfId="15" applyFont="1" applyBorder="1" applyAlignment="1">
      <alignment vertical="center"/>
    </xf>
    <xf numFmtId="0" fontId="18" fillId="0" borderId="34" xfId="15" applyFont="1" applyFill="1" applyBorder="1" applyAlignment="1">
      <alignment vertical="center" wrapText="1"/>
    </xf>
    <xf numFmtId="0" fontId="19" fillId="15" borderId="35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3" fontId="19" fillId="15" borderId="36" xfId="15" applyNumberFormat="1" applyFont="1" applyFill="1" applyBorder="1" applyAlignment="1">
      <alignment vertical="center"/>
    </xf>
    <xf numFmtId="0" fontId="0" fillId="14" borderId="37" xfId="0" applyFill="1" applyBorder="1" applyAlignment="1">
      <alignment horizontal="center" vertical="center"/>
    </xf>
    <xf numFmtId="0" fontId="0" fillId="14" borderId="38" xfId="0" applyFill="1" applyBorder="1" applyAlignment="1">
      <alignment horizontal="center" vertical="center"/>
    </xf>
    <xf numFmtId="0" fontId="19" fillId="14" borderId="23" xfId="0" applyFont="1" applyFill="1" applyBorder="1" applyAlignment="1">
      <alignment vertical="center"/>
    </xf>
    <xf numFmtId="3" fontId="22" fillId="14" borderId="19" xfId="0" applyNumberFormat="1" applyFont="1" applyFill="1" applyBorder="1" applyAlignment="1">
      <alignment horizontal="right" vertical="center"/>
    </xf>
    <xf numFmtId="3" fontId="22" fillId="14" borderId="24" xfId="0" applyNumberFormat="1" applyFont="1" applyFill="1" applyBorder="1" applyAlignment="1">
      <alignment horizontal="right" vertical="center"/>
    </xf>
    <xf numFmtId="3" fontId="18" fillId="14" borderId="22" xfId="0" applyNumberFormat="1" applyFont="1" applyFill="1" applyBorder="1" applyAlignment="1">
      <alignment vertical="center"/>
    </xf>
    <xf numFmtId="3" fontId="18" fillId="14" borderId="13" xfId="0" applyNumberFormat="1" applyFont="1" applyFill="1" applyBorder="1" applyAlignment="1">
      <alignment vertical="center"/>
    </xf>
    <xf numFmtId="3" fontId="18" fillId="14" borderId="29" xfId="0" applyNumberFormat="1" applyFont="1" applyFill="1" applyBorder="1" applyAlignment="1">
      <alignment vertical="center"/>
    </xf>
    <xf numFmtId="3" fontId="18" fillId="14" borderId="22" xfId="15" applyNumberFormat="1" applyFont="1" applyFill="1" applyBorder="1" applyAlignment="1">
      <alignment horizontal="right" vertical="center"/>
    </xf>
    <xf numFmtId="3" fontId="18" fillId="14" borderId="13" xfId="15" applyNumberFormat="1" applyFont="1" applyFill="1" applyBorder="1" applyAlignment="1">
      <alignment horizontal="right" vertical="center"/>
    </xf>
    <xf numFmtId="3" fontId="18" fillId="14" borderId="28" xfId="15" applyNumberFormat="1" applyFont="1" applyFill="1" applyBorder="1" applyAlignment="1">
      <alignment horizontal="right" vertical="center"/>
    </xf>
    <xf numFmtId="0" fontId="18" fillId="14" borderId="40" xfId="15" applyFont="1" applyFill="1" applyBorder="1" applyAlignment="1">
      <alignment vertical="center"/>
    </xf>
    <xf numFmtId="3" fontId="19" fillId="14" borderId="13" xfId="15" applyNumberFormat="1" applyFont="1" applyFill="1" applyBorder="1" applyAlignment="1">
      <alignment horizontal="right" vertical="center"/>
    </xf>
    <xf numFmtId="3" fontId="22" fillId="14" borderId="13" xfId="0" applyNumberFormat="1" applyFont="1" applyFill="1" applyBorder="1" applyAlignment="1">
      <alignment horizontal="center" vertical="center"/>
    </xf>
    <xf numFmtId="0" fontId="18" fillId="14" borderId="29" xfId="15" applyFont="1" applyFill="1" applyBorder="1" applyAlignment="1">
      <alignment vertical="center"/>
    </xf>
    <xf numFmtId="0" fontId="18" fillId="14" borderId="34" xfId="15" applyFont="1" applyFill="1" applyBorder="1" applyAlignment="1">
      <alignment vertical="center"/>
    </xf>
    <xf numFmtId="0" fontId="19" fillId="14" borderId="23" xfId="15" applyFont="1" applyFill="1" applyBorder="1" applyAlignment="1">
      <alignment vertical="center"/>
    </xf>
    <xf numFmtId="3" fontId="22" fillId="0" borderId="19" xfId="0" applyNumberFormat="1" applyFont="1" applyBorder="1" applyAlignment="1">
      <alignment horizontal="center" vertical="center"/>
    </xf>
    <xf numFmtId="3" fontId="22" fillId="14" borderId="19" xfId="0" applyNumberFormat="1" applyFont="1" applyFill="1" applyBorder="1" applyAlignment="1">
      <alignment horizontal="center" vertical="center"/>
    </xf>
    <xf numFmtId="3" fontId="18" fillId="0" borderId="41" xfId="15" applyNumberFormat="1" applyFont="1" applyFill="1" applyBorder="1" applyAlignment="1">
      <alignment horizontal="center" vertical="center"/>
    </xf>
    <xf numFmtId="3" fontId="18" fillId="0" borderId="42" xfId="15" applyNumberFormat="1" applyFont="1" applyFill="1" applyBorder="1" applyAlignment="1">
      <alignment horizontal="center" vertical="center" wrapText="1"/>
    </xf>
    <xf numFmtId="3" fontId="19" fillId="0" borderId="42" xfId="15" applyNumberFormat="1" applyFont="1" applyFill="1" applyBorder="1" applyAlignment="1">
      <alignment vertical="center"/>
    </xf>
    <xf numFmtId="0" fontId="18" fillId="14" borderId="43" xfId="0" applyFont="1" applyFill="1" applyBorder="1" applyAlignment="1">
      <alignment vertical="center"/>
    </xf>
    <xf numFmtId="3" fontId="18" fillId="0" borderId="44" xfId="15" applyNumberFormat="1" applyFont="1" applyFill="1" applyBorder="1" applyAlignment="1">
      <alignment horizontal="center" vertical="center"/>
    </xf>
    <xf numFmtId="3" fontId="18" fillId="0" borderId="44" xfId="15" applyNumberFormat="1" applyFont="1" applyFill="1" applyBorder="1" applyAlignment="1">
      <alignment horizontal="center" vertical="center" wrapText="1"/>
    </xf>
    <xf numFmtId="0" fontId="19" fillId="0" borderId="23" xfId="15" applyFont="1" applyFill="1" applyBorder="1" applyAlignment="1">
      <alignment vertical="center" wrapText="1"/>
    </xf>
    <xf numFmtId="0" fontId="19" fillId="0" borderId="45" xfId="15" applyFont="1" applyBorder="1" applyAlignment="1">
      <alignment horizontal="center" vertical="center"/>
    </xf>
    <xf numFmtId="0" fontId="24" fillId="14" borderId="22" xfId="0" applyFont="1" applyFill="1" applyBorder="1" applyAlignment="1">
      <alignment horizontal="center" vertical="center" wrapText="1"/>
    </xf>
    <xf numFmtId="0" fontId="20" fillId="14" borderId="46" xfId="0" applyFont="1" applyFill="1" applyBorder="1" applyAlignment="1">
      <alignment horizontal="center" vertical="center" wrapText="1"/>
    </xf>
    <xf numFmtId="3" fontId="19" fillId="0" borderId="19" xfId="15" applyNumberFormat="1" applyFont="1" applyFill="1" applyBorder="1" applyAlignment="1">
      <alignment vertical="center"/>
    </xf>
    <xf numFmtId="3" fontId="20" fillId="0" borderId="19" xfId="15" applyNumberFormat="1" applyFont="1" applyFill="1" applyBorder="1" applyAlignment="1">
      <alignment vertical="center"/>
    </xf>
    <xf numFmtId="3" fontId="19" fillId="0" borderId="24" xfId="15" applyNumberFormat="1" applyFont="1" applyFill="1" applyBorder="1" applyAlignment="1">
      <alignment vertical="center"/>
    </xf>
    <xf numFmtId="0" fontId="18" fillId="0" borderId="43" xfId="15" applyFont="1" applyFill="1" applyBorder="1" applyAlignment="1">
      <alignment vertical="center" wrapText="1"/>
    </xf>
    <xf numFmtId="0" fontId="20" fillId="14" borderId="47" xfId="0" applyFont="1" applyFill="1" applyBorder="1" applyAlignment="1">
      <alignment horizontal="center" vertical="center" wrapText="1"/>
    </xf>
    <xf numFmtId="0" fontId="24" fillId="14" borderId="43" xfId="0" applyFont="1" applyFill="1" applyBorder="1" applyAlignment="1">
      <alignment horizontal="center" vertical="center" wrapText="1"/>
    </xf>
    <xf numFmtId="3" fontId="19" fillId="0" borderId="43" xfId="15" applyNumberFormat="1" applyFont="1" applyFill="1" applyBorder="1" applyAlignment="1">
      <alignment vertical="center"/>
    </xf>
    <xf numFmtId="3" fontId="19" fillId="0" borderId="48" xfId="15" applyNumberFormat="1" applyFont="1" applyFill="1" applyBorder="1" applyAlignment="1">
      <alignment vertical="center"/>
    </xf>
    <xf numFmtId="3" fontId="20" fillId="0" borderId="48" xfId="15" applyNumberFormat="1" applyFont="1" applyFill="1" applyBorder="1" applyAlignment="1">
      <alignment vertical="center"/>
    </xf>
    <xf numFmtId="3" fontId="19" fillId="0" borderId="49" xfId="15" applyNumberFormat="1" applyFont="1" applyFill="1" applyBorder="1" applyAlignment="1">
      <alignment vertical="center"/>
    </xf>
    <xf numFmtId="0" fontId="18" fillId="14" borderId="28" xfId="15" applyFont="1" applyFill="1" applyBorder="1" applyAlignment="1">
      <alignment vertical="center"/>
    </xf>
    <xf numFmtId="0" fontId="19" fillId="0" borderId="50" xfId="15" applyFont="1" applyBorder="1" applyAlignment="1">
      <alignment horizontal="center" vertical="center"/>
    </xf>
    <xf numFmtId="0" fontId="19" fillId="15" borderId="10" xfId="15" applyFont="1" applyFill="1" applyBorder="1" applyAlignment="1">
      <alignment horizontal="center" vertical="center"/>
    </xf>
    <xf numFmtId="0" fontId="19" fillId="15" borderId="34" xfId="15" applyFont="1" applyFill="1" applyBorder="1" applyAlignment="1">
      <alignment vertical="center" wrapText="1"/>
    </xf>
    <xf numFmtId="3" fontId="19" fillId="15" borderId="51" xfId="15" applyNumberFormat="1" applyFont="1" applyFill="1" applyBorder="1" applyAlignment="1">
      <alignment vertical="center"/>
    </xf>
    <xf numFmtId="3" fontId="22" fillId="14" borderId="13" xfId="0" applyNumberFormat="1" applyFont="1" applyFill="1" applyBorder="1" applyAlignment="1">
      <alignment horizontal="right" vertical="center"/>
    </xf>
    <xf numFmtId="3" fontId="22" fillId="0" borderId="24" xfId="0" applyNumberFormat="1" applyFont="1" applyBorder="1" applyAlignment="1">
      <alignment horizontal="right" vertical="center"/>
    </xf>
    <xf numFmtId="0" fontId="0" fillId="14" borderId="0" xfId="0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3" fontId="18" fillId="14" borderId="29" xfId="15" applyNumberFormat="1" applyFont="1" applyFill="1" applyBorder="1" applyAlignment="1">
      <alignment horizontal="right" vertical="center"/>
    </xf>
    <xf numFmtId="3" fontId="19" fillId="14" borderId="23" xfId="15" applyNumberFormat="1" applyFont="1" applyFill="1" applyBorder="1" applyAlignment="1">
      <alignment horizontal="right" vertical="center"/>
    </xf>
    <xf numFmtId="3" fontId="19" fillId="14" borderId="22" xfId="15" applyNumberFormat="1" applyFon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8" fillId="14" borderId="97" xfId="15" applyFont="1" applyFill="1" applyBorder="1" applyAlignment="1">
      <alignment vertical="center"/>
    </xf>
    <xf numFmtId="0" fontId="0" fillId="14" borderId="59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0" fillId="14" borderId="22" xfId="0" applyFont="1" applyFill="1" applyBorder="1" applyAlignment="1">
      <alignment horizontal="center" vertical="center"/>
    </xf>
    <xf numFmtId="49" fontId="0" fillId="14" borderId="45" xfId="0" applyNumberFormat="1" applyFill="1" applyBorder="1" applyAlignment="1">
      <alignment horizontal="center" vertical="center"/>
    </xf>
    <xf numFmtId="49" fontId="0" fillId="14" borderId="39" xfId="0" applyNumberFormat="1" applyFill="1" applyBorder="1" applyAlignment="1">
      <alignment horizontal="center" vertical="center"/>
    </xf>
    <xf numFmtId="0" fontId="18" fillId="14" borderId="33" xfId="15" applyFont="1" applyFill="1" applyBorder="1" applyAlignment="1">
      <alignment vertical="center"/>
    </xf>
    <xf numFmtId="3" fontId="22" fillId="14" borderId="17" xfId="0" applyNumberFormat="1" applyFont="1" applyFill="1" applyBorder="1" applyAlignment="1">
      <alignment horizontal="center" vertical="center"/>
    </xf>
    <xf numFmtId="49" fontId="18" fillId="14" borderId="52" xfId="0" applyNumberFormat="1" applyFont="1" applyFill="1" applyBorder="1" applyAlignment="1">
      <alignment horizontal="center" vertical="center"/>
    </xf>
    <xf numFmtId="49" fontId="18" fillId="14" borderId="58" xfId="0" applyNumberFormat="1" applyFont="1" applyFill="1" applyBorder="1" applyAlignment="1">
      <alignment horizontal="center" vertical="center"/>
    </xf>
    <xf numFmtId="3" fontId="20" fillId="14" borderId="57" xfId="0" applyNumberFormat="1" applyFont="1" applyFill="1" applyBorder="1" applyAlignment="1">
      <alignment horizontal="right" vertical="center"/>
    </xf>
    <xf numFmtId="3" fontId="22" fillId="0" borderId="20" xfId="0" applyNumberFormat="1" applyFont="1" applyBorder="1" applyAlignment="1">
      <alignment horizontal="right" vertical="center"/>
    </xf>
    <xf numFmtId="49" fontId="18" fillId="14" borderId="63" xfId="0" applyNumberFormat="1" applyFon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0" fontId="0" fillId="14" borderId="53" xfId="0" applyNumberFormat="1" applyFill="1" applyBorder="1" applyAlignment="1">
      <alignment horizontal="center" vertical="center"/>
    </xf>
    <xf numFmtId="0" fontId="0" fillId="14" borderId="52" xfId="0" applyNumberFormat="1" applyFill="1" applyBorder="1" applyAlignment="1">
      <alignment horizontal="center" vertical="center"/>
    </xf>
    <xf numFmtId="0" fontId="0" fillId="14" borderId="58" xfId="0" applyNumberFormat="1" applyFill="1" applyBorder="1" applyAlignment="1">
      <alignment horizontal="center" vertical="center"/>
    </xf>
    <xf numFmtId="3" fontId="18" fillId="14" borderId="53" xfId="15" applyNumberFormat="1" applyFont="1" applyFill="1" applyBorder="1" applyAlignment="1">
      <alignment horizontal="center" vertical="center" wrapText="1"/>
    </xf>
    <xf numFmtId="3" fontId="18" fillId="14" borderId="54" xfId="15" applyNumberFormat="1" applyFont="1" applyFill="1" applyBorder="1" applyAlignment="1">
      <alignment horizontal="center" vertical="center" wrapText="1"/>
    </xf>
    <xf numFmtId="3" fontId="18" fillId="14" borderId="64" xfId="15" applyNumberFormat="1" applyFont="1" applyFill="1" applyBorder="1" applyAlignment="1">
      <alignment horizontal="center" vertical="center" wrapText="1"/>
    </xf>
    <xf numFmtId="3" fontId="18" fillId="14" borderId="52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Border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60" xfId="15" applyNumberFormat="1" applyFont="1" applyFill="1" applyBorder="1" applyAlignment="1">
      <alignment horizontal="center" vertical="center" wrapText="1"/>
    </xf>
    <xf numFmtId="3" fontId="18" fillId="14" borderId="37" xfId="15" applyNumberFormat="1" applyFont="1" applyFill="1" applyBorder="1" applyAlignment="1">
      <alignment horizontal="center" vertical="center" wrapText="1"/>
    </xf>
    <xf numFmtId="3" fontId="18" fillId="14" borderId="38" xfId="15" applyNumberFormat="1" applyFont="1" applyFill="1" applyBorder="1" applyAlignment="1">
      <alignment horizontal="center" vertical="center" wrapText="1"/>
    </xf>
    <xf numFmtId="0" fontId="18" fillId="14" borderId="0" xfId="0" applyFont="1" applyFill="1" applyBorder="1" applyAlignment="1">
      <alignment horizontal="center" vertical="center" wrapText="1"/>
    </xf>
    <xf numFmtId="0" fontId="18" fillId="14" borderId="56" xfId="0" applyFont="1" applyFill="1" applyBorder="1" applyAlignment="1">
      <alignment horizontal="center" vertical="center" wrapText="1"/>
    </xf>
    <xf numFmtId="0" fontId="18" fillId="14" borderId="95" xfId="0" applyFont="1" applyFill="1" applyBorder="1" applyAlignment="1">
      <alignment horizontal="center" vertical="center" wrapText="1"/>
    </xf>
    <xf numFmtId="0" fontId="26" fillId="0" borderId="72" xfId="0" applyFont="1" applyBorder="1" applyAlignment="1">
      <alignment vertical="center" wrapText="1"/>
    </xf>
    <xf numFmtId="0" fontId="26" fillId="0" borderId="73" xfId="0" applyFont="1" applyBorder="1" applyAlignment="1">
      <alignment vertical="center" wrapText="1"/>
    </xf>
    <xf numFmtId="0" fontId="26" fillId="0" borderId="52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6" fillId="0" borderId="58" xfId="0" applyFont="1" applyBorder="1" applyAlignment="1">
      <alignment vertical="center" wrapText="1"/>
    </xf>
    <xf numFmtId="0" fontId="26" fillId="0" borderId="59" xfId="0" applyFont="1" applyBorder="1" applyAlignment="1">
      <alignment vertical="center" wrapText="1"/>
    </xf>
    <xf numFmtId="0" fontId="26" fillId="0" borderId="74" xfId="0" applyFont="1" applyBorder="1" applyAlignment="1">
      <alignment vertical="center" wrapText="1"/>
    </xf>
    <xf numFmtId="0" fontId="20" fillId="14" borderId="65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8" fillId="14" borderId="50" xfId="15" applyFont="1" applyFill="1" applyBorder="1" applyAlignment="1">
      <alignment horizontal="center" vertical="center"/>
    </xf>
    <xf numFmtId="0" fontId="18" fillId="14" borderId="62" xfId="15" applyFont="1" applyFill="1" applyBorder="1" applyAlignment="1">
      <alignment horizontal="center" vertical="center"/>
    </xf>
    <xf numFmtId="49" fontId="0" fillId="14" borderId="96" xfId="0" applyNumberFormat="1" applyFill="1" applyBorder="1" applyAlignment="1">
      <alignment horizontal="center" vertical="center"/>
    </xf>
    <xf numFmtId="49" fontId="0" fillId="14" borderId="50" xfId="0" applyNumberFormat="1" applyFill="1" applyBorder="1" applyAlignment="1">
      <alignment horizontal="center" vertical="center"/>
    </xf>
    <xf numFmtId="49" fontId="0" fillId="14" borderId="62" xfId="0" applyNumberFormat="1" applyFill="1" applyBorder="1" applyAlignment="1">
      <alignment horizontal="center" vertical="center"/>
    </xf>
    <xf numFmtId="3" fontId="19" fillId="14" borderId="57" xfId="15" applyNumberFormat="1" applyFont="1" applyFill="1" applyBorder="1" applyAlignment="1">
      <alignment horizontal="center" vertical="center"/>
    </xf>
    <xf numFmtId="3" fontId="19" fillId="14" borderId="20" xfId="15" applyNumberFormat="1" applyFont="1" applyFill="1" applyBorder="1" applyAlignment="1">
      <alignment horizontal="center" vertical="center"/>
    </xf>
    <xf numFmtId="3" fontId="19" fillId="14" borderId="57" xfId="15" applyNumberFormat="1" applyFont="1" applyFill="1" applyBorder="1" applyAlignment="1">
      <alignment horizontal="center" vertical="center" wrapText="1"/>
    </xf>
    <xf numFmtId="3" fontId="19" fillId="14" borderId="81" xfId="15" applyNumberFormat="1" applyFont="1" applyFill="1" applyBorder="1" applyAlignment="1">
      <alignment horizontal="center" vertical="center" wrapText="1"/>
    </xf>
    <xf numFmtId="0" fontId="18" fillId="14" borderId="85" xfId="0" applyFont="1" applyFill="1" applyBorder="1" applyAlignment="1">
      <alignment horizontal="center" vertical="center" wrapText="1"/>
    </xf>
    <xf numFmtId="0" fontId="0" fillId="14" borderId="85" xfId="0" applyFont="1" applyFill="1" applyBorder="1" applyAlignment="1">
      <alignment vertical="center" wrapText="1"/>
    </xf>
    <xf numFmtId="0" fontId="0" fillId="14" borderId="31" xfId="0" applyFont="1" applyFill="1" applyBorder="1" applyAlignment="1">
      <alignment vertical="center" wrapText="1"/>
    </xf>
    <xf numFmtId="0" fontId="0" fillId="14" borderId="85" xfId="0" applyFont="1" applyFill="1" applyBorder="1" applyAlignment="1">
      <alignment horizontal="center" vertical="center" wrapText="1"/>
    </xf>
    <xf numFmtId="0" fontId="0" fillId="14" borderId="86" xfId="0" applyFont="1" applyFill="1" applyBorder="1" applyAlignment="1">
      <alignment horizontal="center" vertical="center" wrapText="1"/>
    </xf>
    <xf numFmtId="0" fontId="0" fillId="14" borderId="86" xfId="0" applyFont="1" applyFill="1" applyBorder="1" applyAlignment="1">
      <alignment vertical="center" wrapText="1"/>
    </xf>
    <xf numFmtId="0" fontId="0" fillId="14" borderId="87" xfId="0" applyFont="1" applyFill="1" applyBorder="1" applyAlignment="1">
      <alignment vertical="center" wrapText="1"/>
    </xf>
    <xf numFmtId="0" fontId="0" fillId="14" borderId="96" xfId="0" applyFill="1" applyBorder="1" applyAlignment="1">
      <alignment horizontal="center" vertical="center"/>
    </xf>
    <xf numFmtId="0" fontId="0" fillId="14" borderId="50" xfId="0" applyFill="1" applyBorder="1" applyAlignment="1">
      <alignment horizontal="center" vertical="center"/>
    </xf>
    <xf numFmtId="0" fontId="0" fillId="14" borderId="62" xfId="0" applyFill="1" applyBorder="1" applyAlignment="1">
      <alignment horizontal="center" vertical="center"/>
    </xf>
    <xf numFmtId="0" fontId="18" fillId="14" borderId="58" xfId="0" applyFont="1" applyFill="1" applyBorder="1" applyAlignment="1">
      <alignment horizontal="center" vertical="center"/>
    </xf>
    <xf numFmtId="0" fontId="18" fillId="14" borderId="59" xfId="0" applyFont="1" applyFill="1" applyBorder="1" applyAlignment="1">
      <alignment horizontal="center" vertical="center"/>
    </xf>
    <xf numFmtId="0" fontId="18" fillId="14" borderId="74" xfId="0" applyFont="1" applyFill="1" applyBorder="1" applyAlignment="1">
      <alignment horizontal="center" vertical="center"/>
    </xf>
    <xf numFmtId="0" fontId="24" fillId="14" borderId="12" xfId="15" applyFont="1" applyFill="1" applyBorder="1" applyAlignment="1">
      <alignment horizontal="center" vertical="center" wrapText="1"/>
    </xf>
    <xf numFmtId="0" fontId="24" fillId="14" borderId="66" xfId="15" applyFont="1" applyFill="1" applyBorder="1" applyAlignment="1">
      <alignment horizontal="center" vertical="center" wrapText="1"/>
    </xf>
    <xf numFmtId="0" fontId="24" fillId="14" borderId="34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3" fontId="19" fillId="14" borderId="80" xfId="15" applyNumberFormat="1" applyFont="1" applyFill="1" applyBorder="1" applyAlignment="1">
      <alignment horizontal="center" vertical="center"/>
    </xf>
    <xf numFmtId="3" fontId="19" fillId="14" borderId="34" xfId="15" applyNumberFormat="1" applyFont="1" applyFill="1" applyBorder="1" applyAlignment="1">
      <alignment horizontal="center" vertical="center"/>
    </xf>
    <xf numFmtId="3" fontId="19" fillId="14" borderId="22" xfId="15" applyNumberFormat="1" applyFont="1" applyFill="1" applyBorder="1" applyAlignment="1">
      <alignment horizontal="center" vertical="center"/>
    </xf>
    <xf numFmtId="0" fontId="19" fillId="14" borderId="5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0" fillId="14" borderId="34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4" fillId="14" borderId="22" xfId="15" applyFont="1" applyFill="1" applyBorder="1" applyAlignment="1">
      <alignment horizontal="center" vertical="center" wrapText="1"/>
    </xf>
    <xf numFmtId="0" fontId="25" fillId="14" borderId="13" xfId="0" applyFont="1" applyFill="1" applyBorder="1" applyAlignment="1">
      <alignment horizontal="center" vertical="center" wrapText="1"/>
    </xf>
    <xf numFmtId="0" fontId="18" fillId="14" borderId="54" xfId="0" applyFont="1" applyFill="1" applyBorder="1" applyAlignment="1">
      <alignment horizontal="center" vertical="center" wrapText="1"/>
    </xf>
    <xf numFmtId="0" fontId="0" fillId="14" borderId="54" xfId="0" applyFont="1" applyFill="1" applyBorder="1" applyAlignment="1">
      <alignment vertical="center" wrapText="1"/>
    </xf>
    <xf numFmtId="0" fontId="0" fillId="14" borderId="55" xfId="0" applyFont="1" applyFill="1" applyBorder="1" applyAlignment="1">
      <alignment vertical="center" wrapText="1"/>
    </xf>
    <xf numFmtId="0" fontId="0" fillId="14" borderId="0" xfId="0" applyFont="1" applyFill="1" applyBorder="1" applyAlignment="1">
      <alignment horizontal="center" vertical="center" wrapText="1"/>
    </xf>
    <xf numFmtId="0" fontId="0" fillId="14" borderId="0" xfId="0" applyFont="1" applyFill="1" applyBorder="1" applyAlignment="1">
      <alignment vertical="center" wrapText="1"/>
    </xf>
    <xf numFmtId="0" fontId="0" fillId="14" borderId="56" xfId="0" applyFont="1" applyFill="1" applyBorder="1" applyAlignment="1">
      <alignment vertical="center" wrapText="1"/>
    </xf>
    <xf numFmtId="0" fontId="0" fillId="14" borderId="37" xfId="0" applyFont="1" applyFill="1" applyBorder="1" applyAlignment="1">
      <alignment horizontal="center" vertical="center" wrapText="1"/>
    </xf>
    <xf numFmtId="0" fontId="0" fillId="14" borderId="37" xfId="0" applyFont="1" applyFill="1" applyBorder="1" applyAlignment="1">
      <alignment vertical="center" wrapText="1"/>
    </xf>
    <xf numFmtId="0" fontId="0" fillId="14" borderId="61" xfId="0" applyFont="1" applyFill="1" applyBorder="1" applyAlignment="1">
      <alignment vertical="center" wrapText="1"/>
    </xf>
    <xf numFmtId="0" fontId="19" fillId="14" borderId="65" xfId="0" applyFont="1" applyFill="1" applyBorder="1" applyAlignment="1">
      <alignment horizontal="center" vertical="center"/>
    </xf>
    <xf numFmtId="0" fontId="20" fillId="14" borderId="29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6" xfId="0" applyBorder="1" applyAlignment="1">
      <alignment vertical="center"/>
    </xf>
    <xf numFmtId="0" fontId="22" fillId="0" borderId="5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2" fontId="0" fillId="14" borderId="29" xfId="0" applyNumberForma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14" borderId="53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0" fillId="14" borderId="80" xfId="0" applyFont="1" applyFill="1" applyBorder="1" applyAlignment="1">
      <alignment horizontal="center" vertical="center"/>
    </xf>
    <xf numFmtId="0" fontId="0" fillId="14" borderId="52" xfId="0" applyFill="1" applyBorder="1" applyAlignment="1">
      <alignment horizontal="center" vertical="center"/>
    </xf>
    <xf numFmtId="0" fontId="19" fillId="15" borderId="69" xfId="15" applyFont="1" applyFill="1" applyBorder="1" applyAlignment="1">
      <alignment horizontal="center"/>
    </xf>
    <xf numFmtId="0" fontId="19" fillId="15" borderId="70" xfId="15" applyFont="1" applyFill="1" applyBorder="1" applyAlignment="1">
      <alignment horizontal="center"/>
    </xf>
    <xf numFmtId="0" fontId="18" fillId="15" borderId="21" xfId="15" applyFont="1" applyFill="1" applyBorder="1" applyAlignment="1">
      <alignment horizontal="center" vertical="center"/>
    </xf>
    <xf numFmtId="0" fontId="18" fillId="15" borderId="71" xfId="15" applyFont="1" applyFill="1" applyBorder="1" applyAlignment="1">
      <alignment horizontal="center" vertical="center"/>
    </xf>
    <xf numFmtId="0" fontId="18" fillId="14" borderId="95" xfId="0" applyFont="1" applyFill="1" applyBorder="1" applyAlignment="1">
      <alignment horizontal="center" vertical="center"/>
    </xf>
    <xf numFmtId="0" fontId="18" fillId="14" borderId="72" xfId="0" applyFont="1" applyFill="1" applyBorder="1" applyAlignment="1">
      <alignment horizontal="center" vertical="center"/>
    </xf>
    <xf numFmtId="0" fontId="18" fillId="14" borderId="73" xfId="0" applyFont="1" applyFill="1" applyBorder="1" applyAlignment="1">
      <alignment horizontal="center" vertical="center"/>
    </xf>
    <xf numFmtId="0" fontId="18" fillId="14" borderId="52" xfId="0" applyFont="1" applyFill="1" applyBorder="1" applyAlignment="1">
      <alignment horizontal="center" vertical="center"/>
    </xf>
    <xf numFmtId="0" fontId="18" fillId="14" borderId="0" xfId="0" applyFont="1" applyFill="1" applyBorder="1" applyAlignment="1">
      <alignment horizontal="center" vertical="center"/>
    </xf>
    <xf numFmtId="0" fontId="18" fillId="14" borderId="18" xfId="0" applyFont="1" applyFill="1" applyBorder="1" applyAlignment="1">
      <alignment horizontal="center" vertical="center"/>
    </xf>
    <xf numFmtId="0" fontId="24" fillId="14" borderId="80" xfId="15" applyFont="1" applyFill="1" applyBorder="1" applyAlignment="1">
      <alignment horizontal="center" vertical="center" wrapText="1"/>
    </xf>
    <xf numFmtId="0" fontId="24" fillId="14" borderId="34" xfId="15" applyFont="1" applyFill="1" applyBorder="1" applyAlignment="1">
      <alignment horizontal="center" vertical="center" wrapText="1"/>
    </xf>
    <xf numFmtId="0" fontId="21" fillId="2" borderId="75" xfId="15" applyFont="1" applyFill="1" applyBorder="1" applyAlignment="1">
      <alignment horizontal="center" vertical="center"/>
    </xf>
    <xf numFmtId="0" fontId="21" fillId="2" borderId="76" xfId="15" applyFont="1" applyFill="1" applyBorder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0" fontId="21" fillId="2" borderId="77" xfId="15" applyFont="1" applyFill="1" applyBorder="1" applyAlignment="1">
      <alignment horizontal="center" vertical="center" wrapText="1"/>
    </xf>
    <xf numFmtId="0" fontId="21" fillId="2" borderId="78" xfId="15" applyFont="1" applyFill="1" applyBorder="1" applyAlignment="1">
      <alignment horizontal="center" vertical="center" wrapText="1"/>
    </xf>
    <xf numFmtId="0" fontId="19" fillId="14" borderId="44" xfId="0" applyFont="1" applyFill="1" applyBorder="1" applyAlignment="1">
      <alignment horizontal="center" vertical="center"/>
    </xf>
    <xf numFmtId="0" fontId="22" fillId="14" borderId="44" xfId="0" applyFont="1" applyFill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3" fontId="18" fillId="15" borderId="70" xfId="15" applyNumberFormat="1" applyFont="1" applyFill="1" applyBorder="1" applyAlignment="1">
      <alignment horizontal="center" vertical="center"/>
    </xf>
    <xf numFmtId="3" fontId="18" fillId="15" borderId="71" xfId="15" applyNumberFormat="1" applyFont="1" applyFill="1" applyBorder="1" applyAlignment="1">
      <alignment horizontal="center" vertical="center"/>
    </xf>
    <xf numFmtId="0" fontId="21" fillId="2" borderId="14" xfId="15" applyFont="1" applyFill="1" applyBorder="1" applyAlignment="1">
      <alignment horizontal="center" vertical="center" wrapText="1"/>
    </xf>
    <xf numFmtId="3" fontId="18" fillId="0" borderId="72" xfId="15" applyNumberFormat="1" applyFont="1" applyFill="1" applyBorder="1" applyAlignment="1">
      <alignment horizontal="center" vertical="center" wrapText="1"/>
    </xf>
    <xf numFmtId="3" fontId="18" fillId="0" borderId="73" xfId="15" applyNumberFormat="1" applyFont="1" applyFill="1" applyBorder="1" applyAlignment="1">
      <alignment horizontal="center" vertical="center" wrapText="1"/>
    </xf>
    <xf numFmtId="3" fontId="18" fillId="0" borderId="0" xfId="15" applyNumberFormat="1" applyFont="1" applyFill="1" applyBorder="1" applyAlignment="1">
      <alignment horizontal="center" vertical="center" wrapText="1"/>
    </xf>
    <xf numFmtId="3" fontId="18" fillId="0" borderId="18" xfId="15" applyNumberFormat="1" applyFont="1" applyFill="1" applyBorder="1" applyAlignment="1">
      <alignment horizontal="center" vertical="center" wrapText="1"/>
    </xf>
    <xf numFmtId="3" fontId="18" fillId="0" borderId="59" xfId="15" applyNumberFormat="1" applyFont="1" applyFill="1" applyBorder="1" applyAlignment="1">
      <alignment horizontal="center" vertical="center" wrapText="1"/>
    </xf>
    <xf numFmtId="3" fontId="18" fillId="0" borderId="74" xfId="15" applyNumberFormat="1" applyFont="1" applyFill="1" applyBorder="1" applyAlignment="1">
      <alignment horizontal="center" vertical="center" wrapText="1"/>
    </xf>
    <xf numFmtId="0" fontId="0" fillId="14" borderId="79" xfId="0" applyFill="1" applyBorder="1" applyAlignment="1">
      <alignment horizontal="center" vertical="center"/>
    </xf>
    <xf numFmtId="0" fontId="0" fillId="14" borderId="48" xfId="0" applyFill="1" applyBorder="1" applyAlignment="1">
      <alignment horizontal="center" vertical="center"/>
    </xf>
    <xf numFmtId="0" fontId="0" fillId="14" borderId="49" xfId="0" applyFill="1" applyBorder="1" applyAlignment="1">
      <alignment horizontal="center" vertical="center"/>
    </xf>
    <xf numFmtId="0" fontId="19" fillId="0" borderId="0" xfId="15" applyFont="1" applyAlignment="1">
      <alignment horizontal="right"/>
    </xf>
    <xf numFmtId="0" fontId="18" fillId="0" borderId="0" xfId="15" applyFont="1" applyAlignment="1">
      <alignment horizontal="right"/>
    </xf>
    <xf numFmtId="0" fontId="21" fillId="2" borderId="82" xfId="15" applyFont="1" applyFill="1" applyBorder="1" applyAlignment="1">
      <alignment horizontal="center" vertical="center"/>
    </xf>
    <xf numFmtId="0" fontId="21" fillId="2" borderId="83" xfId="15" applyFont="1" applyFill="1" applyBorder="1" applyAlignment="1">
      <alignment horizontal="center" vertical="center"/>
    </xf>
    <xf numFmtId="0" fontId="19" fillId="0" borderId="0" xfId="15" applyFont="1" applyBorder="1" applyAlignment="1">
      <alignment horizontal="center"/>
    </xf>
    <xf numFmtId="0" fontId="21" fillId="2" borderId="84" xfId="15" applyFont="1" applyFill="1" applyBorder="1" applyAlignment="1">
      <alignment horizontal="center" vertical="center"/>
    </xf>
    <xf numFmtId="49" fontId="18" fillId="14" borderId="10" xfId="0" applyNumberFormat="1" applyFont="1" applyFill="1" applyBorder="1" applyAlignment="1">
      <alignment horizontal="center" vertical="center"/>
    </xf>
    <xf numFmtId="49" fontId="18" fillId="14" borderId="39" xfId="0" applyNumberFormat="1" applyFont="1" applyFill="1" applyBorder="1" applyAlignment="1">
      <alignment horizontal="center" vertical="center"/>
    </xf>
    <xf numFmtId="0" fontId="18" fillId="14" borderId="72" xfId="0" applyFont="1" applyFill="1" applyBorder="1" applyAlignment="1">
      <alignment horizontal="center" vertical="center" wrapText="1"/>
    </xf>
    <xf numFmtId="0" fontId="0" fillId="14" borderId="72" xfId="0" applyFont="1" applyFill="1" applyBorder="1" applyAlignment="1">
      <alignment vertical="center" wrapText="1"/>
    </xf>
    <xf numFmtId="0" fontId="0" fillId="14" borderId="73" xfId="0" applyFont="1" applyFill="1" applyBorder="1" applyAlignment="1">
      <alignment vertical="center" wrapText="1"/>
    </xf>
    <xf numFmtId="0" fontId="0" fillId="14" borderId="18" xfId="0" applyFont="1" applyFill="1" applyBorder="1" applyAlignment="1">
      <alignment vertical="center" wrapText="1"/>
    </xf>
    <xf numFmtId="0" fontId="21" fillId="2" borderId="88" xfId="15" applyFont="1" applyFill="1" applyBorder="1" applyAlignment="1">
      <alignment horizontal="center" vertical="center"/>
    </xf>
    <xf numFmtId="0" fontId="18" fillId="2" borderId="89" xfId="15" applyFont="1" applyFill="1" applyBorder="1" applyAlignment="1">
      <alignment horizontal="center" vertical="center"/>
    </xf>
    <xf numFmtId="0" fontId="18" fillId="2" borderId="90" xfId="15" applyFont="1" applyFill="1" applyBorder="1" applyAlignment="1">
      <alignment horizontal="center" vertical="center"/>
    </xf>
    <xf numFmtId="0" fontId="18" fillId="2" borderId="91" xfId="15" applyFont="1" applyFill="1" applyBorder="1" applyAlignment="1">
      <alignment horizontal="center" vertical="center"/>
    </xf>
    <xf numFmtId="0" fontId="18" fillId="2" borderId="92" xfId="15" applyFont="1" applyFill="1" applyBorder="1" applyAlignment="1">
      <alignment horizontal="center" vertical="center"/>
    </xf>
    <xf numFmtId="0" fontId="21" fillId="2" borderId="93" xfId="15" applyFont="1" applyFill="1" applyBorder="1" applyAlignment="1">
      <alignment horizontal="center" vertical="center" wrapText="1"/>
    </xf>
    <xf numFmtId="0" fontId="21" fillId="2" borderId="94" xfId="15" applyFont="1" applyFill="1" applyBorder="1" applyAlignment="1">
      <alignment horizontal="center" vertical="center" wrapText="1"/>
    </xf>
    <xf numFmtId="0" fontId="21" fillId="2" borderId="75" xfId="15" applyFont="1" applyFill="1" applyBorder="1" applyAlignment="1">
      <alignment horizontal="center" vertical="center" wrapText="1"/>
    </xf>
    <xf numFmtId="0" fontId="21" fillId="2" borderId="76" xfId="15" applyFont="1" applyFill="1" applyBorder="1" applyAlignment="1">
      <alignment horizontal="center" vertical="center" wrapText="1"/>
    </xf>
    <xf numFmtId="0" fontId="18" fillId="14" borderId="18" xfId="0" applyFont="1" applyFill="1" applyBorder="1" applyAlignment="1">
      <alignment horizontal="center" vertical="center" wrapText="1"/>
    </xf>
    <xf numFmtId="49" fontId="0" fillId="14" borderId="53" xfId="0" applyNumberFormat="1" applyFill="1" applyBorder="1" applyAlignment="1">
      <alignment horizontal="center" vertical="center"/>
    </xf>
    <xf numFmtId="49" fontId="0" fillId="14" borderId="52" xfId="0" applyNumberFormat="1" applyFill="1" applyBorder="1" applyAlignment="1">
      <alignment horizontal="center" vertical="center"/>
    </xf>
    <xf numFmtId="49" fontId="0" fillId="14" borderId="58" xfId="0" applyNumberFormat="1" applyFill="1" applyBorder="1" applyAlignment="1">
      <alignment horizontal="center" vertical="center"/>
    </xf>
    <xf numFmtId="0" fontId="19" fillId="15" borderId="67" xfId="15" applyFont="1" applyFill="1" applyBorder="1" applyAlignment="1">
      <alignment horizontal="center" vertical="center"/>
    </xf>
    <xf numFmtId="0" fontId="19" fillId="15" borderId="68" xfId="15" applyFont="1" applyFill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34"/>
  <sheetViews>
    <sheetView tabSelected="1" view="pageBreakPreview" zoomScaleNormal="100" zoomScaleSheetLayoutView="100" workbookViewId="0">
      <selection activeCell="A3" sqref="A3:Q3"/>
    </sheetView>
  </sheetViews>
  <sheetFormatPr defaultColWidth="10.28515625" defaultRowHeight="11.25"/>
  <cols>
    <col min="1" max="1" width="4.7109375" style="1" customWidth="1"/>
    <col min="2" max="2" width="19.7109375" style="1" customWidth="1"/>
    <col min="3" max="3" width="11.42578125" style="1" customWidth="1"/>
    <col min="4" max="4" width="9.28515625" style="1" customWidth="1"/>
    <col min="5" max="5" width="11.85546875" style="1" customWidth="1"/>
    <col min="6" max="6" width="12" style="1" customWidth="1"/>
    <col min="7" max="7" width="11.42578125" style="1" customWidth="1"/>
    <col min="8" max="8" width="13" style="1" customWidth="1"/>
    <col min="9" max="9" width="10.5703125" style="1" customWidth="1"/>
    <col min="10" max="10" width="10.28515625" style="1" customWidth="1"/>
    <col min="11" max="11" width="8" style="1" customWidth="1"/>
    <col min="12" max="12" width="10.85546875" style="1" customWidth="1"/>
    <col min="13" max="13" width="11.140625" style="1" customWidth="1"/>
    <col min="14" max="14" width="10.42578125" style="1" customWidth="1"/>
    <col min="15" max="15" width="7.7109375" style="1" customWidth="1"/>
    <col min="16" max="16" width="8.85546875" style="1" customWidth="1"/>
    <col min="17" max="17" width="14.140625" style="1" customWidth="1"/>
    <col min="18" max="16384" width="10.28515625" style="1"/>
  </cols>
  <sheetData>
    <row r="2" spans="1:17" ht="15">
      <c r="A2" s="261" t="s">
        <v>62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</row>
    <row r="3" spans="1:17" ht="15">
      <c r="A3" s="262" t="s">
        <v>76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</row>
    <row r="4" spans="1:17" ht="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4.25" customHeight="1">
      <c r="A5" s="265" t="s">
        <v>0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</row>
    <row r="6" spans="1:17" ht="14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.75" customHeight="1" thickBot="1">
      <c r="A7" s="274" t="s">
        <v>1</v>
      </c>
      <c r="B7" s="276" t="s">
        <v>2</v>
      </c>
      <c r="C7" s="278" t="s">
        <v>3</v>
      </c>
      <c r="D7" s="243" t="s">
        <v>4</v>
      </c>
      <c r="E7" s="243" t="s">
        <v>5</v>
      </c>
      <c r="F7" s="273" t="s">
        <v>6</v>
      </c>
      <c r="G7" s="273"/>
      <c r="H7" s="263" t="s">
        <v>7</v>
      </c>
      <c r="I7" s="263"/>
      <c r="J7" s="263"/>
      <c r="K7" s="263"/>
      <c r="L7" s="263"/>
      <c r="M7" s="263"/>
      <c r="N7" s="263"/>
      <c r="O7" s="263"/>
      <c r="P7" s="263"/>
      <c r="Q7" s="264"/>
    </row>
    <row r="8" spans="1:17" ht="12.75" customHeight="1" thickBot="1">
      <c r="A8" s="275"/>
      <c r="B8" s="277"/>
      <c r="C8" s="279"/>
      <c r="D8" s="244"/>
      <c r="E8" s="244"/>
      <c r="F8" s="251" t="s">
        <v>8</v>
      </c>
      <c r="G8" s="251" t="s">
        <v>9</v>
      </c>
      <c r="H8" s="239" t="s">
        <v>45</v>
      </c>
      <c r="I8" s="239"/>
      <c r="J8" s="239"/>
      <c r="K8" s="239"/>
      <c r="L8" s="239"/>
      <c r="M8" s="239"/>
      <c r="N8" s="239"/>
      <c r="O8" s="239"/>
      <c r="P8" s="239"/>
      <c r="Q8" s="240"/>
    </row>
    <row r="9" spans="1:17" ht="7.5" customHeight="1" thickBot="1">
      <c r="A9" s="275"/>
      <c r="B9" s="277"/>
      <c r="C9" s="279"/>
      <c r="D9" s="244"/>
      <c r="E9" s="244"/>
      <c r="F9" s="244"/>
      <c r="G9" s="244"/>
      <c r="H9" s="251" t="s">
        <v>10</v>
      </c>
      <c r="I9" s="239" t="s">
        <v>11</v>
      </c>
      <c r="J9" s="239"/>
      <c r="K9" s="239"/>
      <c r="L9" s="239"/>
      <c r="M9" s="239"/>
      <c r="N9" s="239"/>
      <c r="O9" s="239"/>
      <c r="P9" s="239"/>
      <c r="Q9" s="240"/>
    </row>
    <row r="10" spans="1:17" ht="14.25" customHeight="1" thickBot="1">
      <c r="A10" s="275"/>
      <c r="B10" s="277"/>
      <c r="C10" s="279"/>
      <c r="D10" s="244"/>
      <c r="E10" s="244"/>
      <c r="F10" s="244"/>
      <c r="G10" s="244"/>
      <c r="H10" s="244"/>
      <c r="I10" s="266" t="s">
        <v>12</v>
      </c>
      <c r="J10" s="266"/>
      <c r="K10" s="266"/>
      <c r="L10" s="266"/>
      <c r="M10" s="239" t="s">
        <v>9</v>
      </c>
      <c r="N10" s="239"/>
      <c r="O10" s="239"/>
      <c r="P10" s="239"/>
      <c r="Q10" s="240"/>
    </row>
    <row r="11" spans="1:17" ht="11.25" customHeight="1" thickBot="1">
      <c r="A11" s="275"/>
      <c r="B11" s="277"/>
      <c r="C11" s="279"/>
      <c r="D11" s="244"/>
      <c r="E11" s="244"/>
      <c r="F11" s="244"/>
      <c r="G11" s="244"/>
      <c r="H11" s="244"/>
      <c r="I11" s="251" t="s">
        <v>13</v>
      </c>
      <c r="J11" s="266" t="s">
        <v>14</v>
      </c>
      <c r="K11" s="266"/>
      <c r="L11" s="266"/>
      <c r="M11" s="251" t="s">
        <v>15</v>
      </c>
      <c r="N11" s="280" t="s">
        <v>14</v>
      </c>
      <c r="O11" s="280"/>
      <c r="P11" s="280"/>
      <c r="Q11" s="281"/>
    </row>
    <row r="12" spans="1:17" ht="54.75" customHeight="1" thickBot="1">
      <c r="A12" s="275"/>
      <c r="B12" s="277"/>
      <c r="C12" s="279"/>
      <c r="D12" s="244"/>
      <c r="E12" s="244"/>
      <c r="F12" s="244"/>
      <c r="G12" s="244"/>
      <c r="H12" s="244"/>
      <c r="I12" s="244"/>
      <c r="J12" s="15" t="s">
        <v>16</v>
      </c>
      <c r="K12" s="15" t="s">
        <v>17</v>
      </c>
      <c r="L12" s="15" t="s">
        <v>18</v>
      </c>
      <c r="M12" s="251"/>
      <c r="N12" s="15" t="s">
        <v>19</v>
      </c>
      <c r="O12" s="15" t="s">
        <v>16</v>
      </c>
      <c r="P12" s="15" t="s">
        <v>17</v>
      </c>
      <c r="Q12" s="16" t="s">
        <v>20</v>
      </c>
    </row>
    <row r="13" spans="1:17" ht="12" customHeight="1" thickBot="1">
      <c r="A13" s="5">
        <v>1</v>
      </c>
      <c r="B13" s="41">
        <v>2</v>
      </c>
      <c r="C13" s="39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17">
        <v>17</v>
      </c>
    </row>
    <row r="14" spans="1:17" ht="33" customHeight="1" thickBot="1">
      <c r="A14" s="47">
        <v>1</v>
      </c>
      <c r="B14" s="48" t="s">
        <v>21</v>
      </c>
      <c r="C14" s="249" t="s">
        <v>22</v>
      </c>
      <c r="D14" s="250"/>
      <c r="E14" s="49">
        <f t="shared" ref="E14:P14" si="0">SUM(E31+E43+E25+E37)</f>
        <v>3404495</v>
      </c>
      <c r="F14" s="49">
        <f t="shared" si="0"/>
        <v>605428</v>
      </c>
      <c r="G14" s="49">
        <f t="shared" si="0"/>
        <v>2799067</v>
      </c>
      <c r="H14" s="49">
        <f t="shared" si="0"/>
        <v>3325164</v>
      </c>
      <c r="I14" s="49">
        <f t="shared" si="0"/>
        <v>582447</v>
      </c>
      <c r="J14" s="49">
        <f t="shared" si="0"/>
        <v>0</v>
      </c>
      <c r="K14" s="49">
        <f t="shared" si="0"/>
        <v>0</v>
      </c>
      <c r="L14" s="49">
        <f t="shared" si="0"/>
        <v>582447</v>
      </c>
      <c r="M14" s="49">
        <f t="shared" si="0"/>
        <v>2742717</v>
      </c>
      <c r="N14" s="49">
        <f t="shared" si="0"/>
        <v>0</v>
      </c>
      <c r="O14" s="49">
        <f t="shared" si="0"/>
        <v>0</v>
      </c>
      <c r="P14" s="49">
        <f t="shared" si="0"/>
        <v>0</v>
      </c>
      <c r="Q14" s="49">
        <f>SUM(Q31+Q43+Q25+Q37)</f>
        <v>2742717</v>
      </c>
    </row>
    <row r="15" spans="1:17" ht="17.25" hidden="1" customHeight="1">
      <c r="A15" s="9"/>
      <c r="B15" s="42" t="s">
        <v>23</v>
      </c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3"/>
    </row>
    <row r="16" spans="1:17" ht="15" hidden="1" customHeight="1">
      <c r="A16" s="9"/>
      <c r="B16" s="43" t="s">
        <v>24</v>
      </c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5"/>
    </row>
    <row r="17" spans="1:17" ht="15" hidden="1" customHeight="1">
      <c r="A17" s="9"/>
      <c r="B17" s="43" t="s">
        <v>25</v>
      </c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5"/>
    </row>
    <row r="18" spans="1:17" ht="14.25" hidden="1" customHeight="1" thickBot="1">
      <c r="A18" s="5" t="s">
        <v>32</v>
      </c>
      <c r="B18" s="44" t="s">
        <v>34</v>
      </c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7"/>
    </row>
    <row r="19" spans="1:17" ht="18" hidden="1" customHeight="1" thickBot="1">
      <c r="A19" s="9"/>
      <c r="B19" s="45" t="s">
        <v>27</v>
      </c>
      <c r="C19" s="40"/>
      <c r="D19" s="12"/>
      <c r="E19" s="13"/>
      <c r="F19" s="13"/>
      <c r="G19" s="13"/>
      <c r="H19" s="13"/>
      <c r="I19" s="13"/>
      <c r="J19" s="13"/>
      <c r="K19" s="13"/>
      <c r="L19" s="14"/>
      <c r="M19" s="13"/>
      <c r="N19" s="13"/>
      <c r="O19" s="13"/>
      <c r="P19" s="13"/>
      <c r="Q19" s="18"/>
    </row>
    <row r="20" spans="1:17" ht="64.5" hidden="1" customHeight="1" thickBot="1">
      <c r="A20" s="9"/>
      <c r="B20" s="46" t="s">
        <v>35</v>
      </c>
      <c r="C20" s="70"/>
      <c r="D20" s="71"/>
      <c r="E20" s="72"/>
      <c r="F20" s="72"/>
      <c r="G20" s="72"/>
      <c r="H20" s="10"/>
      <c r="I20" s="10"/>
      <c r="J20" s="10"/>
      <c r="K20" s="10"/>
      <c r="L20" s="11"/>
      <c r="M20" s="10"/>
      <c r="N20" s="10"/>
      <c r="O20" s="10"/>
      <c r="P20" s="10"/>
      <c r="Q20" s="19"/>
    </row>
    <row r="21" spans="1:17" ht="21" customHeight="1">
      <c r="A21" s="77"/>
      <c r="B21" s="32" t="s">
        <v>23</v>
      </c>
      <c r="C21" s="269" t="s">
        <v>52</v>
      </c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1"/>
    </row>
    <row r="22" spans="1:17" ht="15">
      <c r="A22" s="9"/>
      <c r="B22" s="33" t="s">
        <v>24</v>
      </c>
      <c r="C22" s="183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272"/>
    </row>
    <row r="23" spans="1:17" ht="15" customHeight="1">
      <c r="A23" s="9"/>
      <c r="B23" s="33" t="s">
        <v>25</v>
      </c>
      <c r="C23" s="183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272"/>
    </row>
    <row r="24" spans="1:17" ht="18.75" customHeight="1" thickBot="1">
      <c r="A24" s="5" t="s">
        <v>32</v>
      </c>
      <c r="B24" s="34" t="s">
        <v>26</v>
      </c>
      <c r="C24" s="183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272"/>
    </row>
    <row r="25" spans="1:17" ht="21.75" customHeight="1" thickBot="1">
      <c r="A25" s="9"/>
      <c r="B25" s="76" t="s">
        <v>27</v>
      </c>
      <c r="C25" s="74"/>
      <c r="D25" s="75"/>
      <c r="E25" s="80">
        <f>SUM(E26)</f>
        <v>56109</v>
      </c>
      <c r="F25" s="80">
        <f>SUM(F26)</f>
        <v>3117</v>
      </c>
      <c r="G25" s="80">
        <f>SUM(G26)</f>
        <v>52992</v>
      </c>
      <c r="H25" s="80">
        <f>SUM(I25+M25)</f>
        <v>56109</v>
      </c>
      <c r="I25" s="80">
        <f>SUM(J25:L25)</f>
        <v>3117</v>
      </c>
      <c r="J25" s="80"/>
      <c r="K25" s="80"/>
      <c r="L25" s="81">
        <v>3117</v>
      </c>
      <c r="M25" s="80">
        <f>SUM(N25:Q25)</f>
        <v>52992</v>
      </c>
      <c r="N25" s="80"/>
      <c r="O25" s="80"/>
      <c r="P25" s="80"/>
      <c r="Q25" s="82">
        <v>52992</v>
      </c>
    </row>
    <row r="26" spans="1:17" ht="36" customHeight="1">
      <c r="A26" s="91"/>
      <c r="B26" s="83" t="s">
        <v>45</v>
      </c>
      <c r="C26" s="84">
        <v>75</v>
      </c>
      <c r="D26" s="85" t="s">
        <v>43</v>
      </c>
      <c r="E26" s="86">
        <v>56109</v>
      </c>
      <c r="F26" s="86">
        <v>3117</v>
      </c>
      <c r="G26" s="86">
        <v>52992</v>
      </c>
      <c r="H26" s="87"/>
      <c r="I26" s="87"/>
      <c r="J26" s="87"/>
      <c r="K26" s="87"/>
      <c r="L26" s="88"/>
      <c r="M26" s="87"/>
      <c r="N26" s="87"/>
      <c r="O26" s="87"/>
      <c r="P26" s="87"/>
      <c r="Q26" s="89"/>
    </row>
    <row r="27" spans="1:17" ht="16.899999999999999" customHeight="1">
      <c r="A27" s="145" t="s">
        <v>36</v>
      </c>
      <c r="B27" s="26" t="s">
        <v>23</v>
      </c>
      <c r="C27" s="154" t="s">
        <v>51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6"/>
    </row>
    <row r="28" spans="1:17" ht="15" customHeight="1">
      <c r="A28" s="145"/>
      <c r="B28" s="26" t="s">
        <v>24</v>
      </c>
      <c r="C28" s="157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6"/>
    </row>
    <row r="29" spans="1:17" ht="13.15" customHeight="1">
      <c r="A29" s="145"/>
      <c r="B29" s="26" t="s">
        <v>25</v>
      </c>
      <c r="C29" s="157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6"/>
    </row>
    <row r="30" spans="1:17" ht="18" customHeight="1" thickBot="1">
      <c r="A30" s="145"/>
      <c r="B30" s="90" t="s">
        <v>26</v>
      </c>
      <c r="C30" s="158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60"/>
    </row>
    <row r="31" spans="1:17" ht="22.5" customHeight="1" thickBot="1">
      <c r="A31" s="145"/>
      <c r="B31" s="38" t="s">
        <v>27</v>
      </c>
      <c r="C31" s="152"/>
      <c r="D31" s="153"/>
      <c r="E31" s="27">
        <f>SUM(E32)</f>
        <v>177610</v>
      </c>
      <c r="F31" s="23">
        <f>SUM(F32)</f>
        <v>9867</v>
      </c>
      <c r="G31" s="23">
        <f>SUM(G32)</f>
        <v>167743</v>
      </c>
      <c r="H31" s="21">
        <f>SUM(I31+M31)</f>
        <v>177610</v>
      </c>
      <c r="I31" s="28">
        <f>SUM(J31:L31)</f>
        <v>9867</v>
      </c>
      <c r="J31" s="28"/>
      <c r="K31" s="28"/>
      <c r="L31" s="28">
        <v>9867</v>
      </c>
      <c r="M31" s="29">
        <f>SUM(N31:Q31)</f>
        <v>167743</v>
      </c>
      <c r="N31" s="29"/>
      <c r="O31" s="29"/>
      <c r="P31" s="29"/>
      <c r="Q31" s="30">
        <v>167743</v>
      </c>
    </row>
    <row r="32" spans="1:17" ht="44.25" customHeight="1">
      <c r="A32" s="146"/>
      <c r="B32" s="73" t="s">
        <v>45</v>
      </c>
      <c r="C32" s="79">
        <v>75</v>
      </c>
      <c r="D32" s="78" t="s">
        <v>43</v>
      </c>
      <c r="E32" s="57">
        <v>177610</v>
      </c>
      <c r="F32" s="57">
        <v>9867</v>
      </c>
      <c r="G32" s="57">
        <v>167743</v>
      </c>
      <c r="H32" s="258"/>
      <c r="I32" s="259"/>
      <c r="J32" s="259"/>
      <c r="K32" s="259"/>
      <c r="L32" s="259"/>
      <c r="M32" s="259"/>
      <c r="N32" s="259"/>
      <c r="O32" s="259"/>
      <c r="P32" s="259"/>
      <c r="Q32" s="260"/>
    </row>
    <row r="33" spans="1:17" s="2" customFormat="1" ht="21" customHeight="1">
      <c r="A33" s="161" t="s">
        <v>60</v>
      </c>
      <c r="B33" s="62" t="s">
        <v>23</v>
      </c>
      <c r="C33" s="123" t="s">
        <v>65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5"/>
    </row>
    <row r="34" spans="1:17" s="2" customFormat="1" ht="16.5" customHeight="1">
      <c r="A34" s="162"/>
      <c r="B34" s="33" t="s">
        <v>24</v>
      </c>
      <c r="C34" s="126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</row>
    <row r="35" spans="1:17" s="2" customFormat="1" ht="17.25" customHeight="1">
      <c r="A35" s="162"/>
      <c r="B35" s="33" t="s">
        <v>25</v>
      </c>
      <c r="C35" s="126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8"/>
    </row>
    <row r="36" spans="1:17" s="2" customFormat="1" ht="15" customHeight="1" thickBot="1">
      <c r="A36" s="162"/>
      <c r="B36" s="34" t="s">
        <v>26</v>
      </c>
      <c r="C36" s="129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1"/>
    </row>
    <row r="37" spans="1:17" s="2" customFormat="1" ht="15" customHeight="1" thickBot="1">
      <c r="A37" s="162"/>
      <c r="B37" s="24" t="s">
        <v>27</v>
      </c>
      <c r="C37" s="150"/>
      <c r="D37" s="151"/>
      <c r="E37" s="23">
        <f>SUM(E38:E38)</f>
        <v>41493</v>
      </c>
      <c r="F37" s="23">
        <f>SUM(F38:F38)</f>
        <v>2452</v>
      </c>
      <c r="G37" s="23">
        <f>SUM(G38:G38)</f>
        <v>39041</v>
      </c>
      <c r="H37" s="29">
        <f>SUM(I37+M37)</f>
        <v>41493</v>
      </c>
      <c r="I37" s="29">
        <f>SUM(J37+L37)</f>
        <v>2452</v>
      </c>
      <c r="J37" s="29"/>
      <c r="K37" s="29"/>
      <c r="L37" s="29">
        <v>2452</v>
      </c>
      <c r="M37" s="29">
        <f>SUM(N37:Q37)</f>
        <v>39041</v>
      </c>
      <c r="N37" s="29"/>
      <c r="O37" s="29"/>
      <c r="P37" s="29"/>
      <c r="Q37" s="30">
        <v>39041</v>
      </c>
    </row>
    <row r="38" spans="1:17" s="2" customFormat="1" ht="42.75" customHeight="1">
      <c r="A38" s="163"/>
      <c r="B38" s="35" t="s">
        <v>45</v>
      </c>
      <c r="C38" s="101">
        <v>75</v>
      </c>
      <c r="D38" s="78" t="s">
        <v>43</v>
      </c>
      <c r="E38" s="57">
        <f>SUM(F38:G38)</f>
        <v>41493</v>
      </c>
      <c r="F38" s="57">
        <v>2452</v>
      </c>
      <c r="G38" s="57">
        <v>39041</v>
      </c>
      <c r="H38" s="164"/>
      <c r="I38" s="165"/>
      <c r="J38" s="165"/>
      <c r="K38" s="165"/>
      <c r="L38" s="165"/>
      <c r="M38" s="165"/>
      <c r="N38" s="165"/>
      <c r="O38" s="165"/>
      <c r="P38" s="165"/>
      <c r="Q38" s="166"/>
    </row>
    <row r="39" spans="1:17" s="2" customFormat="1" ht="31.15" customHeight="1">
      <c r="A39" s="147" t="s">
        <v>66</v>
      </c>
      <c r="B39" s="62" t="s">
        <v>23</v>
      </c>
      <c r="C39" s="123" t="s">
        <v>42</v>
      </c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5"/>
    </row>
    <row r="40" spans="1:17" s="2" customFormat="1" ht="15.75" customHeight="1">
      <c r="A40" s="148"/>
      <c r="B40" s="33" t="s">
        <v>24</v>
      </c>
      <c r="C40" s="126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8"/>
    </row>
    <row r="41" spans="1:17" s="2" customFormat="1" ht="15.75" customHeight="1">
      <c r="A41" s="148"/>
      <c r="B41" s="33" t="s">
        <v>25</v>
      </c>
      <c r="C41" s="126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8"/>
    </row>
    <row r="42" spans="1:17" s="2" customFormat="1" ht="17.25" customHeight="1" thickBot="1">
      <c r="A42" s="148"/>
      <c r="B42" s="34" t="s">
        <v>26</v>
      </c>
      <c r="C42" s="129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1"/>
    </row>
    <row r="43" spans="1:17" s="2" customFormat="1" ht="15" customHeight="1" thickBot="1">
      <c r="A43" s="148"/>
      <c r="B43" s="24" t="s">
        <v>27</v>
      </c>
      <c r="C43" s="150"/>
      <c r="D43" s="151"/>
      <c r="E43" s="23">
        <f>SUM(E44:E47)</f>
        <v>3129283</v>
      </c>
      <c r="F43" s="23">
        <f>SUM(F44:F47)</f>
        <v>589992</v>
      </c>
      <c r="G43" s="23">
        <f>SUM(G44:G47)</f>
        <v>2539291</v>
      </c>
      <c r="H43" s="29">
        <f>SUM(I43+M43)</f>
        <v>3049952</v>
      </c>
      <c r="I43" s="29">
        <f>SUM(J43+L43)</f>
        <v>567011</v>
      </c>
      <c r="J43" s="29"/>
      <c r="K43" s="29"/>
      <c r="L43" s="29">
        <v>567011</v>
      </c>
      <c r="M43" s="29">
        <f>SUM(N43:Q43)</f>
        <v>2482941</v>
      </c>
      <c r="N43" s="29"/>
      <c r="O43" s="29"/>
      <c r="P43" s="29"/>
      <c r="Q43" s="30">
        <v>2482941</v>
      </c>
    </row>
    <row r="44" spans="1:17" s="2" customFormat="1" ht="14.25" customHeight="1">
      <c r="A44" s="148"/>
      <c r="B44" s="31" t="s">
        <v>44</v>
      </c>
      <c r="C44" s="171"/>
      <c r="D44" s="237" t="s">
        <v>37</v>
      </c>
      <c r="E44" s="56">
        <v>17220</v>
      </c>
      <c r="F44" s="56">
        <v>8720</v>
      </c>
      <c r="G44" s="56">
        <v>8500</v>
      </c>
      <c r="H44" s="231"/>
      <c r="I44" s="232"/>
      <c r="J44" s="232"/>
      <c r="K44" s="232"/>
      <c r="L44" s="232"/>
      <c r="M44" s="232"/>
      <c r="N44" s="232"/>
      <c r="O44" s="232"/>
      <c r="P44" s="232"/>
      <c r="Q44" s="233"/>
    </row>
    <row r="45" spans="1:17" s="2" customFormat="1" ht="18.75" customHeight="1">
      <c r="A45" s="148"/>
      <c r="B45" s="35" t="s">
        <v>38</v>
      </c>
      <c r="C45" s="172"/>
      <c r="D45" s="238"/>
      <c r="E45" s="57">
        <v>3534</v>
      </c>
      <c r="F45" s="57">
        <v>3388</v>
      </c>
      <c r="G45" s="57">
        <v>146</v>
      </c>
      <c r="H45" s="234"/>
      <c r="I45" s="235"/>
      <c r="J45" s="235"/>
      <c r="K45" s="235"/>
      <c r="L45" s="235"/>
      <c r="M45" s="235"/>
      <c r="N45" s="235"/>
      <c r="O45" s="235"/>
      <c r="P45" s="235"/>
      <c r="Q45" s="236"/>
    </row>
    <row r="46" spans="1:17" s="2" customFormat="1" ht="32.25" customHeight="1">
      <c r="A46" s="148"/>
      <c r="B46" s="37" t="s">
        <v>41</v>
      </c>
      <c r="C46" s="172"/>
      <c r="D46" s="238"/>
      <c r="E46" s="58">
        <v>58577</v>
      </c>
      <c r="F46" s="58">
        <v>10873</v>
      </c>
      <c r="G46" s="58">
        <v>47704</v>
      </c>
      <c r="H46" s="234"/>
      <c r="I46" s="235"/>
      <c r="J46" s="235"/>
      <c r="K46" s="235"/>
      <c r="L46" s="235"/>
      <c r="M46" s="235"/>
      <c r="N46" s="235"/>
      <c r="O46" s="235"/>
      <c r="P46" s="235"/>
      <c r="Q46" s="236"/>
    </row>
    <row r="47" spans="1:17" s="2" customFormat="1" ht="12.75" customHeight="1">
      <c r="A47" s="149"/>
      <c r="B47" s="35" t="s">
        <v>45</v>
      </c>
      <c r="C47" s="173"/>
      <c r="D47" s="178"/>
      <c r="E47" s="57">
        <f>SUM(F47:G47)</f>
        <v>3049952</v>
      </c>
      <c r="F47" s="57">
        <v>567011</v>
      </c>
      <c r="G47" s="57">
        <v>2482941</v>
      </c>
      <c r="H47" s="164"/>
      <c r="I47" s="165"/>
      <c r="J47" s="165"/>
      <c r="K47" s="165"/>
      <c r="L47" s="165"/>
      <c r="M47" s="165"/>
      <c r="N47" s="165"/>
      <c r="O47" s="165"/>
      <c r="P47" s="165"/>
      <c r="Q47" s="166"/>
    </row>
    <row r="48" spans="1:17" s="2" customFormat="1" ht="30" customHeight="1">
      <c r="A48" s="92">
        <v>2</v>
      </c>
      <c r="B48" s="93" t="s">
        <v>28</v>
      </c>
      <c r="C48" s="286" t="s">
        <v>22</v>
      </c>
      <c r="D48" s="287"/>
      <c r="E48" s="94">
        <f>SUM(E106+E126+E53+E99+E60+E84+E76+E68+E120+E92+E114)</f>
        <v>3999807</v>
      </c>
      <c r="F48" s="94">
        <f t="shared" ref="F48:Q48" si="1">SUM(F106+F126+F53+F99+F60+F84+F76+F68+F120+F92+F114)</f>
        <v>543331</v>
      </c>
      <c r="G48" s="94">
        <f t="shared" si="1"/>
        <v>3456476</v>
      </c>
      <c r="H48" s="94">
        <f t="shared" si="1"/>
        <v>3041496</v>
      </c>
      <c r="I48" s="94">
        <f t="shared" si="1"/>
        <v>382615</v>
      </c>
      <c r="J48" s="94">
        <f t="shared" si="1"/>
        <v>0</v>
      </c>
      <c r="K48" s="94">
        <f t="shared" si="1"/>
        <v>0</v>
      </c>
      <c r="L48" s="94">
        <f t="shared" si="1"/>
        <v>382615</v>
      </c>
      <c r="M48" s="94">
        <f t="shared" si="1"/>
        <v>2658881</v>
      </c>
      <c r="N48" s="94">
        <f t="shared" si="1"/>
        <v>0</v>
      </c>
      <c r="O48" s="94">
        <f t="shared" si="1"/>
        <v>0</v>
      </c>
      <c r="P48" s="94">
        <f t="shared" si="1"/>
        <v>0</v>
      </c>
      <c r="Q48" s="94">
        <f t="shared" si="1"/>
        <v>2658881</v>
      </c>
    </row>
    <row r="49" spans="1:17" s="2" customFormat="1" ht="9.75" customHeight="1">
      <c r="A49" s="209" t="s">
        <v>61</v>
      </c>
      <c r="B49" s="62" t="s">
        <v>23</v>
      </c>
      <c r="C49" s="180" t="s">
        <v>51</v>
      </c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2"/>
    </row>
    <row r="50" spans="1:17" s="2" customFormat="1" ht="14.25" customHeight="1">
      <c r="A50" s="210"/>
      <c r="B50" s="33" t="s">
        <v>24</v>
      </c>
      <c r="C50" s="183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5"/>
    </row>
    <row r="51" spans="1:17" s="2" customFormat="1" ht="17.25" customHeight="1">
      <c r="A51" s="210"/>
      <c r="B51" s="33" t="s">
        <v>25</v>
      </c>
      <c r="C51" s="183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5"/>
    </row>
    <row r="52" spans="1:17" s="2" customFormat="1" ht="11.25" customHeight="1" thickBot="1">
      <c r="A52" s="210"/>
      <c r="B52" s="34" t="s">
        <v>26</v>
      </c>
      <c r="C52" s="186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8"/>
    </row>
    <row r="53" spans="1:17" s="2" customFormat="1" ht="13.5" customHeight="1" thickBot="1">
      <c r="A53" s="210"/>
      <c r="B53" s="38" t="s">
        <v>27</v>
      </c>
      <c r="C53" s="189"/>
      <c r="D53" s="144"/>
      <c r="E53" s="63">
        <f>SUM(E54:E55)</f>
        <v>492460</v>
      </c>
      <c r="F53" s="63">
        <f>SUM(F54:F55)</f>
        <v>99146</v>
      </c>
      <c r="G53" s="63">
        <f>SUM(G54:G55)</f>
        <v>393314</v>
      </c>
      <c r="H53" s="64">
        <f>SUM(I53+M53)</f>
        <v>437328</v>
      </c>
      <c r="I53" s="64">
        <f>SUM(J53:L53)</f>
        <v>81196</v>
      </c>
      <c r="J53" s="64"/>
      <c r="K53" s="64"/>
      <c r="L53" s="64">
        <v>81196</v>
      </c>
      <c r="M53" s="64">
        <f>SUM(N53:Q53)</f>
        <v>356132</v>
      </c>
      <c r="N53" s="64"/>
      <c r="O53" s="64"/>
      <c r="P53" s="64"/>
      <c r="Q53" s="95">
        <v>356132</v>
      </c>
    </row>
    <row r="54" spans="1:17" s="2" customFormat="1" ht="20.25" customHeight="1">
      <c r="A54" s="210"/>
      <c r="B54" s="66" t="s">
        <v>55</v>
      </c>
      <c r="C54" s="190">
        <v>75</v>
      </c>
      <c r="D54" s="178" t="s">
        <v>43</v>
      </c>
      <c r="E54" s="60">
        <v>55132</v>
      </c>
      <c r="F54" s="60">
        <v>17950</v>
      </c>
      <c r="G54" s="60">
        <v>37182</v>
      </c>
      <c r="H54" s="222"/>
      <c r="I54" s="223"/>
      <c r="J54" s="223"/>
      <c r="K54" s="223"/>
      <c r="L54" s="223"/>
      <c r="M54" s="223"/>
      <c r="N54" s="223"/>
      <c r="O54" s="223"/>
      <c r="P54" s="223"/>
      <c r="Q54" s="224"/>
    </row>
    <row r="55" spans="1:17" s="2" customFormat="1" ht="10.9" customHeight="1">
      <c r="A55" s="211"/>
      <c r="B55" s="26" t="s">
        <v>45</v>
      </c>
      <c r="C55" s="177"/>
      <c r="D55" s="179"/>
      <c r="E55" s="60">
        <f>SUM(F55:G55)</f>
        <v>437328</v>
      </c>
      <c r="F55" s="60">
        <v>81196</v>
      </c>
      <c r="G55" s="60">
        <v>356132</v>
      </c>
      <c r="H55" s="206"/>
      <c r="I55" s="207"/>
      <c r="J55" s="207"/>
      <c r="K55" s="207"/>
      <c r="L55" s="207"/>
      <c r="M55" s="207"/>
      <c r="N55" s="207"/>
      <c r="O55" s="207"/>
      <c r="P55" s="207"/>
      <c r="Q55" s="208"/>
    </row>
    <row r="56" spans="1:17" s="2" customFormat="1" ht="15" customHeight="1">
      <c r="A56" s="212" t="s">
        <v>49</v>
      </c>
      <c r="B56" s="62" t="s">
        <v>23</v>
      </c>
      <c r="C56" s="191" t="s">
        <v>57</v>
      </c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3"/>
    </row>
    <row r="57" spans="1:17" s="2" customFormat="1" ht="15" customHeight="1">
      <c r="A57" s="210"/>
      <c r="B57" s="33" t="s">
        <v>24</v>
      </c>
      <c r="C57" s="194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6"/>
    </row>
    <row r="58" spans="1:17" s="2" customFormat="1" ht="15" customHeight="1">
      <c r="A58" s="210"/>
      <c r="B58" s="33" t="s">
        <v>25</v>
      </c>
      <c r="C58" s="194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6"/>
    </row>
    <row r="59" spans="1:17" s="2" customFormat="1" ht="15" customHeight="1" thickBot="1">
      <c r="A59" s="210"/>
      <c r="B59" s="34" t="s">
        <v>26</v>
      </c>
      <c r="C59" s="194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6"/>
    </row>
    <row r="60" spans="1:17" s="2" customFormat="1" ht="15" customHeight="1" thickBot="1">
      <c r="A60" s="202"/>
      <c r="B60" s="67" t="s">
        <v>27</v>
      </c>
      <c r="C60" s="197"/>
      <c r="D60" s="198"/>
      <c r="E60" s="20">
        <f>SUM(E61:E63)</f>
        <v>161692</v>
      </c>
      <c r="F60" s="20">
        <f>SUM(F61:F62)</f>
        <v>16</v>
      </c>
      <c r="G60" s="20">
        <f>SUM(G61:G63)</f>
        <v>161676</v>
      </c>
      <c r="H60" s="68">
        <f>SUM(I60+M60)</f>
        <v>140910</v>
      </c>
      <c r="I60" s="68">
        <f>SUM(J60:L60)</f>
        <v>5</v>
      </c>
      <c r="J60" s="68"/>
      <c r="K60" s="68"/>
      <c r="L60" s="68">
        <v>5</v>
      </c>
      <c r="M60" s="68">
        <f>SUM(N60:Q60)</f>
        <v>140905</v>
      </c>
      <c r="N60" s="68"/>
      <c r="O60" s="68"/>
      <c r="P60" s="68"/>
      <c r="Q60" s="96">
        <v>140905</v>
      </c>
    </row>
    <row r="61" spans="1:17" s="2" customFormat="1" ht="19.5" customHeight="1">
      <c r="A61" s="210"/>
      <c r="B61" s="66" t="s">
        <v>55</v>
      </c>
      <c r="C61" s="199">
        <v>75</v>
      </c>
      <c r="D61" s="169" t="s">
        <v>33</v>
      </c>
      <c r="E61" s="59">
        <f>SUM(F61:G61)</f>
        <v>8413</v>
      </c>
      <c r="F61" s="59">
        <v>11</v>
      </c>
      <c r="G61" s="59">
        <v>8402</v>
      </c>
      <c r="H61" s="202"/>
      <c r="I61" s="203"/>
      <c r="J61" s="203"/>
      <c r="K61" s="203"/>
      <c r="L61" s="203"/>
      <c r="M61" s="203"/>
      <c r="N61" s="203"/>
      <c r="O61" s="203"/>
      <c r="P61" s="203"/>
      <c r="Q61" s="204"/>
    </row>
    <row r="62" spans="1:17" s="2" customFormat="1" ht="18.75" customHeight="1">
      <c r="A62" s="210"/>
      <c r="B62" s="65" t="s">
        <v>45</v>
      </c>
      <c r="C62" s="199"/>
      <c r="D62" s="170"/>
      <c r="E62" s="60">
        <f>SUM(F62:G62)</f>
        <v>140910</v>
      </c>
      <c r="F62" s="60">
        <v>5</v>
      </c>
      <c r="G62" s="60">
        <v>140905</v>
      </c>
      <c r="H62" s="202"/>
      <c r="I62" s="205"/>
      <c r="J62" s="205"/>
      <c r="K62" s="205"/>
      <c r="L62" s="205"/>
      <c r="M62" s="205"/>
      <c r="N62" s="205"/>
      <c r="O62" s="205"/>
      <c r="P62" s="205"/>
      <c r="Q62" s="204"/>
    </row>
    <row r="63" spans="1:17" s="2" customFormat="1" ht="15" customHeight="1">
      <c r="A63" s="211"/>
      <c r="B63" s="65" t="s">
        <v>54</v>
      </c>
      <c r="C63" s="200"/>
      <c r="D63" s="201"/>
      <c r="E63" s="60">
        <f>SUM(F63:G63)</f>
        <v>12369</v>
      </c>
      <c r="F63" s="60"/>
      <c r="G63" s="60">
        <v>12369</v>
      </c>
      <c r="H63" s="206"/>
      <c r="I63" s="207"/>
      <c r="J63" s="207"/>
      <c r="K63" s="207"/>
      <c r="L63" s="207"/>
      <c r="M63" s="207"/>
      <c r="N63" s="207"/>
      <c r="O63" s="207"/>
      <c r="P63" s="207"/>
      <c r="Q63" s="208"/>
    </row>
    <row r="64" spans="1:17" ht="15">
      <c r="A64" s="212" t="s">
        <v>50</v>
      </c>
      <c r="B64" s="62" t="s">
        <v>23</v>
      </c>
      <c r="C64" s="191" t="s">
        <v>56</v>
      </c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3"/>
    </row>
    <row r="65" spans="1:17" ht="15">
      <c r="A65" s="210"/>
      <c r="B65" s="33" t="s">
        <v>24</v>
      </c>
      <c r="C65" s="194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6"/>
    </row>
    <row r="66" spans="1:17" ht="15">
      <c r="A66" s="210"/>
      <c r="B66" s="33" t="s">
        <v>25</v>
      </c>
      <c r="C66" s="194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6"/>
    </row>
    <row r="67" spans="1:17" ht="15.75" thickBot="1">
      <c r="A67" s="210"/>
      <c r="B67" s="34" t="s">
        <v>26</v>
      </c>
      <c r="C67" s="194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6"/>
    </row>
    <row r="68" spans="1:17" ht="13.9" customHeight="1" thickBot="1">
      <c r="A68" s="202"/>
      <c r="B68" s="67" t="s">
        <v>27</v>
      </c>
      <c r="C68" s="197"/>
      <c r="D68" s="198"/>
      <c r="E68" s="20">
        <f>SUM(E69:E71)</f>
        <v>320023</v>
      </c>
      <c r="F68" s="20">
        <f>SUM(F69:F70)</f>
        <v>0</v>
      </c>
      <c r="G68" s="20">
        <f>SUM(G69:G71)</f>
        <v>320023</v>
      </c>
      <c r="H68" s="68">
        <f>SUM(I68+M68)</f>
        <v>302527</v>
      </c>
      <c r="I68" s="68">
        <f>SUM(J68:L68)</f>
        <v>0</v>
      </c>
      <c r="J68" s="68"/>
      <c r="K68" s="68"/>
      <c r="L68" s="68"/>
      <c r="M68" s="68">
        <f>SUM(N68:Q68)</f>
        <v>302527</v>
      </c>
      <c r="N68" s="68"/>
      <c r="O68" s="68"/>
      <c r="P68" s="68"/>
      <c r="Q68" s="96">
        <v>302527</v>
      </c>
    </row>
    <row r="69" spans="1:17" ht="23.45" customHeight="1">
      <c r="A69" s="210"/>
      <c r="B69" s="66" t="s">
        <v>55</v>
      </c>
      <c r="C69" s="199">
        <v>75</v>
      </c>
      <c r="D69" s="169" t="s">
        <v>43</v>
      </c>
      <c r="E69" s="59">
        <v>347</v>
      </c>
      <c r="F69" s="59"/>
      <c r="G69" s="59">
        <v>347</v>
      </c>
      <c r="H69" s="202"/>
      <c r="I69" s="203"/>
      <c r="J69" s="203"/>
      <c r="K69" s="203"/>
      <c r="L69" s="203"/>
      <c r="M69" s="203"/>
      <c r="N69" s="203"/>
      <c r="O69" s="203"/>
      <c r="P69" s="203"/>
      <c r="Q69" s="204"/>
    </row>
    <row r="70" spans="1:17" ht="15">
      <c r="A70" s="210"/>
      <c r="B70" s="65" t="s">
        <v>45</v>
      </c>
      <c r="C70" s="199"/>
      <c r="D70" s="170"/>
      <c r="E70" s="60">
        <f>SUM(F70:G70)</f>
        <v>302527</v>
      </c>
      <c r="F70" s="60"/>
      <c r="G70" s="60">
        <v>302527</v>
      </c>
      <c r="H70" s="202"/>
      <c r="I70" s="205"/>
      <c r="J70" s="205"/>
      <c r="K70" s="205"/>
      <c r="L70" s="205"/>
      <c r="M70" s="205"/>
      <c r="N70" s="205"/>
      <c r="O70" s="205"/>
      <c r="P70" s="205"/>
      <c r="Q70" s="204"/>
    </row>
    <row r="71" spans="1:17" ht="15">
      <c r="A71" s="211"/>
      <c r="B71" s="65" t="s">
        <v>54</v>
      </c>
      <c r="C71" s="200"/>
      <c r="D71" s="201"/>
      <c r="E71" s="60">
        <f>SUM(F71:G71)</f>
        <v>17149</v>
      </c>
      <c r="F71" s="60"/>
      <c r="G71" s="60">
        <v>17149</v>
      </c>
      <c r="H71" s="206"/>
      <c r="I71" s="207"/>
      <c r="J71" s="207"/>
      <c r="K71" s="207"/>
      <c r="L71" s="207"/>
      <c r="M71" s="207"/>
      <c r="N71" s="207"/>
      <c r="O71" s="207"/>
      <c r="P71" s="207"/>
      <c r="Q71" s="208"/>
    </row>
    <row r="72" spans="1:17" ht="15">
      <c r="A72" s="212" t="s">
        <v>39</v>
      </c>
      <c r="B72" s="62" t="s">
        <v>23</v>
      </c>
      <c r="C72" s="191" t="s">
        <v>58</v>
      </c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3"/>
    </row>
    <row r="73" spans="1:17" ht="15">
      <c r="A73" s="210"/>
      <c r="B73" s="33" t="s">
        <v>24</v>
      </c>
      <c r="C73" s="194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6"/>
    </row>
    <row r="74" spans="1:17" ht="15">
      <c r="A74" s="210"/>
      <c r="B74" s="33" t="s">
        <v>25</v>
      </c>
      <c r="C74" s="194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6"/>
    </row>
    <row r="75" spans="1:17" ht="15.75" thickBot="1">
      <c r="A75" s="210"/>
      <c r="B75" s="34" t="s">
        <v>26</v>
      </c>
      <c r="C75" s="194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6"/>
    </row>
    <row r="76" spans="1:17" ht="15" thickBot="1">
      <c r="A76" s="202"/>
      <c r="B76" s="67" t="s">
        <v>27</v>
      </c>
      <c r="C76" s="197"/>
      <c r="D76" s="198"/>
      <c r="E76" s="20">
        <f>SUM(F76:G76)</f>
        <v>149301</v>
      </c>
      <c r="F76" s="20">
        <f>SUM(F77:F78)</f>
        <v>81</v>
      </c>
      <c r="G76" s="20">
        <f>SUM(G77:G79)</f>
        <v>149220</v>
      </c>
      <c r="H76" s="68">
        <f>SUM(I76+M76)</f>
        <v>84164</v>
      </c>
      <c r="I76" s="68">
        <f>SUM(J76:L76)</f>
        <v>1</v>
      </c>
      <c r="J76" s="68"/>
      <c r="K76" s="68"/>
      <c r="L76" s="68">
        <v>1</v>
      </c>
      <c r="M76" s="68">
        <v>84163</v>
      </c>
      <c r="N76" s="68"/>
      <c r="O76" s="68"/>
      <c r="P76" s="68"/>
      <c r="Q76" s="96">
        <v>84163</v>
      </c>
    </row>
    <row r="77" spans="1:17" ht="25.9" customHeight="1">
      <c r="A77" s="210"/>
      <c r="B77" s="66" t="s">
        <v>55</v>
      </c>
      <c r="C77" s="199">
        <v>75</v>
      </c>
      <c r="D77" s="169" t="s">
        <v>33</v>
      </c>
      <c r="E77" s="59">
        <v>6436</v>
      </c>
      <c r="F77" s="59">
        <v>80</v>
      </c>
      <c r="G77" s="59">
        <v>6356</v>
      </c>
      <c r="H77" s="202"/>
      <c r="I77" s="203"/>
      <c r="J77" s="203"/>
      <c r="K77" s="203"/>
      <c r="L77" s="203"/>
      <c r="M77" s="203"/>
      <c r="N77" s="203"/>
      <c r="O77" s="203"/>
      <c r="P77" s="203"/>
      <c r="Q77" s="204"/>
    </row>
    <row r="78" spans="1:17" ht="15" customHeight="1">
      <c r="A78" s="210"/>
      <c r="B78" s="65" t="s">
        <v>45</v>
      </c>
      <c r="C78" s="199"/>
      <c r="D78" s="170"/>
      <c r="E78" s="60">
        <f>SUM(F78:G78)</f>
        <v>84164</v>
      </c>
      <c r="F78" s="60">
        <v>1</v>
      </c>
      <c r="G78" s="60">
        <v>84163</v>
      </c>
      <c r="H78" s="202"/>
      <c r="I78" s="203"/>
      <c r="J78" s="203"/>
      <c r="K78" s="203"/>
      <c r="L78" s="203"/>
      <c r="M78" s="203"/>
      <c r="N78" s="203"/>
      <c r="O78" s="203"/>
      <c r="P78" s="203"/>
      <c r="Q78" s="204"/>
    </row>
    <row r="79" spans="1:17" ht="15">
      <c r="A79" s="211"/>
      <c r="B79" s="26" t="s">
        <v>54</v>
      </c>
      <c r="C79" s="200"/>
      <c r="D79" s="201"/>
      <c r="E79" s="60">
        <f>SUM(F79:G79)</f>
        <v>58701</v>
      </c>
      <c r="F79" s="60"/>
      <c r="G79" s="60">
        <v>58701</v>
      </c>
      <c r="H79" s="206"/>
      <c r="I79" s="207"/>
      <c r="J79" s="207"/>
      <c r="K79" s="207"/>
      <c r="L79" s="207"/>
      <c r="M79" s="207"/>
      <c r="N79" s="207"/>
      <c r="O79" s="207"/>
      <c r="P79" s="207"/>
      <c r="Q79" s="208"/>
    </row>
    <row r="80" spans="1:17" ht="15">
      <c r="A80" s="212" t="s">
        <v>40</v>
      </c>
      <c r="B80" s="62" t="s">
        <v>23</v>
      </c>
      <c r="C80" s="213" t="s">
        <v>59</v>
      </c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5"/>
    </row>
    <row r="81" spans="1:17" ht="15">
      <c r="A81" s="210"/>
      <c r="B81" s="33" t="s">
        <v>24</v>
      </c>
      <c r="C81" s="216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8"/>
    </row>
    <row r="82" spans="1:17" ht="15">
      <c r="A82" s="210"/>
      <c r="B82" s="33" t="s">
        <v>25</v>
      </c>
      <c r="C82" s="216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8"/>
    </row>
    <row r="83" spans="1:17" ht="15" customHeight="1" thickBot="1">
      <c r="A83" s="210"/>
      <c r="B83" s="34" t="s">
        <v>26</v>
      </c>
      <c r="C83" s="219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1"/>
    </row>
    <row r="84" spans="1:17" ht="15" thickBot="1">
      <c r="A84" s="202"/>
      <c r="B84" s="67" t="s">
        <v>27</v>
      </c>
      <c r="C84" s="197"/>
      <c r="D84" s="198"/>
      <c r="E84" s="20">
        <f>SUM(E85:E87)</f>
        <v>138753</v>
      </c>
      <c r="F84" s="20">
        <f>SUM(F85:F86)</f>
        <v>967</v>
      </c>
      <c r="G84" s="20">
        <f>SUM(G85:G87)</f>
        <v>137786</v>
      </c>
      <c r="H84" s="68">
        <f>SUM(I84+M84)</f>
        <v>91370</v>
      </c>
      <c r="I84" s="68">
        <f>SUM(J84:L84)</f>
        <v>1</v>
      </c>
      <c r="J84" s="68"/>
      <c r="K84" s="68"/>
      <c r="L84" s="68">
        <v>1</v>
      </c>
      <c r="M84" s="68">
        <f>SUM(N84:Q84)</f>
        <v>91369</v>
      </c>
      <c r="N84" s="68"/>
      <c r="O84" s="68"/>
      <c r="P84" s="68"/>
      <c r="Q84" s="96">
        <v>91369</v>
      </c>
    </row>
    <row r="85" spans="1:17" ht="21.6" customHeight="1">
      <c r="A85" s="210"/>
      <c r="B85" s="66" t="s">
        <v>55</v>
      </c>
      <c r="C85" s="199">
        <v>75</v>
      </c>
      <c r="D85" s="169" t="s">
        <v>33</v>
      </c>
      <c r="E85" s="59">
        <v>39130</v>
      </c>
      <c r="F85" s="59">
        <v>966</v>
      </c>
      <c r="G85" s="59">
        <v>38164</v>
      </c>
      <c r="H85" s="202"/>
      <c r="I85" s="203"/>
      <c r="J85" s="203"/>
      <c r="K85" s="203"/>
      <c r="L85" s="203"/>
      <c r="M85" s="203"/>
      <c r="N85" s="203"/>
      <c r="O85" s="203"/>
      <c r="P85" s="203"/>
      <c r="Q85" s="204"/>
    </row>
    <row r="86" spans="1:17" ht="15" customHeight="1">
      <c r="A86" s="210"/>
      <c r="B86" s="65" t="s">
        <v>45</v>
      </c>
      <c r="C86" s="199"/>
      <c r="D86" s="170"/>
      <c r="E86" s="60">
        <v>91370</v>
      </c>
      <c r="F86" s="60">
        <v>1</v>
      </c>
      <c r="G86" s="60">
        <v>91369</v>
      </c>
      <c r="H86" s="202"/>
      <c r="I86" s="205"/>
      <c r="J86" s="205"/>
      <c r="K86" s="205"/>
      <c r="L86" s="205"/>
      <c r="M86" s="205"/>
      <c r="N86" s="205"/>
      <c r="O86" s="205"/>
      <c r="P86" s="205"/>
      <c r="Q86" s="204"/>
    </row>
    <row r="87" spans="1:17" ht="13.9" customHeight="1">
      <c r="A87" s="211"/>
      <c r="B87" s="65" t="s">
        <v>54</v>
      </c>
      <c r="C87" s="200"/>
      <c r="D87" s="201"/>
      <c r="E87" s="60">
        <v>8253</v>
      </c>
      <c r="F87" s="60"/>
      <c r="G87" s="60">
        <v>8253</v>
      </c>
      <c r="H87" s="206"/>
      <c r="I87" s="207"/>
      <c r="J87" s="207"/>
      <c r="K87" s="207"/>
      <c r="L87" s="207"/>
      <c r="M87" s="207"/>
      <c r="N87" s="207"/>
      <c r="O87" s="207"/>
      <c r="P87" s="207"/>
      <c r="Q87" s="208"/>
    </row>
    <row r="88" spans="1:17" ht="15">
      <c r="A88" s="120" t="s">
        <v>67</v>
      </c>
      <c r="B88" s="62" t="s">
        <v>23</v>
      </c>
      <c r="C88" s="123" t="s">
        <v>65</v>
      </c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5"/>
    </row>
    <row r="89" spans="1:17" ht="15">
      <c r="A89" s="121"/>
      <c r="B89" s="33" t="s">
        <v>24</v>
      </c>
      <c r="C89" s="126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8"/>
    </row>
    <row r="90" spans="1:17" ht="15">
      <c r="A90" s="121"/>
      <c r="B90" s="33" t="s">
        <v>25</v>
      </c>
      <c r="C90" s="126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8"/>
    </row>
    <row r="91" spans="1:17" ht="13.9" customHeight="1" thickBot="1">
      <c r="A91" s="121"/>
      <c r="B91" s="34" t="s">
        <v>26</v>
      </c>
      <c r="C91" s="129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1"/>
    </row>
    <row r="92" spans="1:17" ht="23.25" customHeight="1" thickBot="1">
      <c r="A92" s="121"/>
      <c r="B92" s="67" t="s">
        <v>27</v>
      </c>
      <c r="C92" s="174"/>
      <c r="D92" s="175"/>
      <c r="E92" s="20">
        <f>SUM(E93:E94)</f>
        <v>428711</v>
      </c>
      <c r="F92" s="20">
        <f>SUM(F93:F94)</f>
        <v>68079</v>
      </c>
      <c r="G92" s="20">
        <f>SUM(G93:G94)</f>
        <v>360632</v>
      </c>
      <c r="H92" s="69">
        <f>SUM(I92+M92)</f>
        <v>323766</v>
      </c>
      <c r="I92" s="69">
        <f>SUM(J92:L92)</f>
        <v>52618</v>
      </c>
      <c r="J92" s="69"/>
      <c r="K92" s="69"/>
      <c r="L92" s="69">
        <v>52618</v>
      </c>
      <c r="M92" s="69">
        <f>SUM(N92:Q92)</f>
        <v>271148</v>
      </c>
      <c r="N92" s="69"/>
      <c r="O92" s="69"/>
      <c r="P92" s="69"/>
      <c r="Q92" s="55">
        <v>271148</v>
      </c>
    </row>
    <row r="93" spans="1:17" ht="15" customHeight="1">
      <c r="A93" s="121"/>
      <c r="B93" s="25" t="s">
        <v>48</v>
      </c>
      <c r="C93" s="176">
        <v>75</v>
      </c>
      <c r="D93" s="178" t="s">
        <v>33</v>
      </c>
      <c r="E93" s="59">
        <f>SUM(F93:G93)</f>
        <v>323766</v>
      </c>
      <c r="F93" s="59">
        <v>52618</v>
      </c>
      <c r="G93" s="59">
        <v>271148</v>
      </c>
      <c r="H93" s="226"/>
      <c r="I93" s="203"/>
      <c r="J93" s="203"/>
      <c r="K93" s="203"/>
      <c r="L93" s="203"/>
      <c r="M93" s="203"/>
      <c r="N93" s="203"/>
      <c r="O93" s="203"/>
      <c r="P93" s="203"/>
      <c r="Q93" s="204"/>
    </row>
    <row r="94" spans="1:17" ht="18.75" customHeight="1">
      <c r="A94" s="122"/>
      <c r="B94" s="26" t="s">
        <v>45</v>
      </c>
      <c r="C94" s="177"/>
      <c r="D94" s="179"/>
      <c r="E94" s="60">
        <f>SUM(F94:G94)</f>
        <v>104945</v>
      </c>
      <c r="F94" s="60">
        <v>15461</v>
      </c>
      <c r="G94" s="60">
        <v>89484</v>
      </c>
      <c r="H94" s="206"/>
      <c r="I94" s="207"/>
      <c r="J94" s="207"/>
      <c r="K94" s="207"/>
      <c r="L94" s="207"/>
      <c r="M94" s="207"/>
      <c r="N94" s="207"/>
      <c r="O94" s="207"/>
      <c r="P94" s="207"/>
      <c r="Q94" s="208"/>
    </row>
    <row r="95" spans="1:17" ht="15" customHeight="1">
      <c r="A95" s="283" t="s">
        <v>68</v>
      </c>
      <c r="B95" s="62" t="s">
        <v>23</v>
      </c>
      <c r="C95" s="180" t="s">
        <v>52</v>
      </c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2"/>
    </row>
    <row r="96" spans="1:17" ht="15" customHeight="1">
      <c r="A96" s="284"/>
      <c r="B96" s="33" t="s">
        <v>24</v>
      </c>
      <c r="C96" s="183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5"/>
    </row>
    <row r="97" spans="1:17" ht="15" customHeight="1">
      <c r="A97" s="284"/>
      <c r="B97" s="33" t="s">
        <v>25</v>
      </c>
      <c r="C97" s="183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5"/>
    </row>
    <row r="98" spans="1:17" ht="15" customHeight="1" thickBot="1">
      <c r="A98" s="284"/>
      <c r="B98" s="34" t="s">
        <v>26</v>
      </c>
      <c r="C98" s="186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8"/>
    </row>
    <row r="99" spans="1:17" ht="35.25" customHeight="1" thickBot="1">
      <c r="A99" s="284"/>
      <c r="B99" s="67" t="s">
        <v>27</v>
      </c>
      <c r="C99" s="174"/>
      <c r="D99" s="175"/>
      <c r="E99" s="20">
        <f>SUM(E100:E101)</f>
        <v>590245</v>
      </c>
      <c r="F99" s="20">
        <f>SUM(F100:F101)</f>
        <v>102335</v>
      </c>
      <c r="G99" s="20">
        <f>SUM(G100:G101)</f>
        <v>487910</v>
      </c>
      <c r="H99" s="69">
        <f>SUM(I99+M99)</f>
        <v>498446</v>
      </c>
      <c r="I99" s="69">
        <f>SUM(J99:L99)</f>
        <v>79734</v>
      </c>
      <c r="J99" s="69"/>
      <c r="K99" s="69"/>
      <c r="L99" s="69">
        <v>79734</v>
      </c>
      <c r="M99" s="69">
        <f>SUM(N99:Q99)</f>
        <v>418712</v>
      </c>
      <c r="N99" s="69"/>
      <c r="O99" s="69"/>
      <c r="P99" s="69"/>
      <c r="Q99" s="55">
        <v>418712</v>
      </c>
    </row>
    <row r="100" spans="1:17" ht="15">
      <c r="A100" s="284"/>
      <c r="B100" s="25" t="s">
        <v>48</v>
      </c>
      <c r="C100" s="176">
        <v>75</v>
      </c>
      <c r="D100" s="178" t="s">
        <v>33</v>
      </c>
      <c r="E100" s="59">
        <f>SUM(F100:G100)</f>
        <v>91799</v>
      </c>
      <c r="F100" s="59">
        <v>22601</v>
      </c>
      <c r="G100" s="59">
        <v>69198</v>
      </c>
      <c r="H100" s="226"/>
      <c r="I100" s="203"/>
      <c r="J100" s="203"/>
      <c r="K100" s="203"/>
      <c r="L100" s="203"/>
      <c r="M100" s="203"/>
      <c r="N100" s="203"/>
      <c r="O100" s="203"/>
      <c r="P100" s="203"/>
      <c r="Q100" s="204"/>
    </row>
    <row r="101" spans="1:17" ht="24" customHeight="1">
      <c r="A101" s="285"/>
      <c r="B101" s="26" t="s">
        <v>45</v>
      </c>
      <c r="C101" s="177"/>
      <c r="D101" s="179"/>
      <c r="E101" s="60">
        <f>SUM(F101:G101)</f>
        <v>498446</v>
      </c>
      <c r="F101" s="60">
        <v>79734</v>
      </c>
      <c r="G101" s="60">
        <v>418712</v>
      </c>
      <c r="H101" s="206"/>
      <c r="I101" s="207"/>
      <c r="J101" s="207"/>
      <c r="K101" s="207"/>
      <c r="L101" s="207"/>
      <c r="M101" s="207"/>
      <c r="N101" s="207"/>
      <c r="O101" s="207"/>
      <c r="P101" s="207"/>
      <c r="Q101" s="208"/>
    </row>
    <row r="102" spans="1:17" ht="15">
      <c r="A102" s="118" t="s">
        <v>69</v>
      </c>
      <c r="B102" s="62" t="s">
        <v>23</v>
      </c>
      <c r="C102" s="180" t="s">
        <v>47</v>
      </c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2"/>
    </row>
    <row r="103" spans="1:17" ht="15">
      <c r="A103" s="119"/>
      <c r="B103" s="33" t="s">
        <v>24</v>
      </c>
      <c r="C103" s="183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5"/>
    </row>
    <row r="104" spans="1:17" ht="15">
      <c r="A104" s="119"/>
      <c r="B104" s="33" t="s">
        <v>25</v>
      </c>
      <c r="C104" s="183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5"/>
    </row>
    <row r="105" spans="1:17" ht="15.75" thickBot="1">
      <c r="A105" s="119"/>
      <c r="B105" s="34" t="s">
        <v>26</v>
      </c>
      <c r="C105" s="186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8"/>
    </row>
    <row r="106" spans="1:17" ht="28.9" customHeight="1" thickBot="1">
      <c r="A106" s="119"/>
      <c r="B106" s="38" t="s">
        <v>27</v>
      </c>
      <c r="C106" s="245"/>
      <c r="D106" s="246"/>
      <c r="E106" s="20">
        <f>SUM(E107:E109)</f>
        <v>1160229</v>
      </c>
      <c r="F106" s="20">
        <f>SUM(F107:F109)</f>
        <v>182535</v>
      </c>
      <c r="G106" s="20">
        <f>SUM(G107:G109)</f>
        <v>977694</v>
      </c>
      <c r="H106" s="21">
        <f>SUM(I106+M106)</f>
        <v>639289</v>
      </c>
      <c r="I106" s="22">
        <f>SUM(J106:L106)</f>
        <v>84843</v>
      </c>
      <c r="J106" s="23"/>
      <c r="K106" s="23"/>
      <c r="L106" s="23">
        <v>84843</v>
      </c>
      <c r="M106" s="23">
        <f>SUM(N106:Q106)</f>
        <v>554446</v>
      </c>
      <c r="N106" s="24"/>
      <c r="O106" s="24"/>
      <c r="P106" s="24"/>
      <c r="Q106" s="23">
        <v>554446</v>
      </c>
    </row>
    <row r="107" spans="1:17" ht="15">
      <c r="A107" s="119"/>
      <c r="B107" s="25" t="s">
        <v>46</v>
      </c>
      <c r="C107" s="225">
        <v>75</v>
      </c>
      <c r="D107" s="169" t="s">
        <v>33</v>
      </c>
      <c r="E107" s="59">
        <v>47709</v>
      </c>
      <c r="F107" s="59">
        <v>16990</v>
      </c>
      <c r="G107" s="59">
        <v>30719</v>
      </c>
      <c r="H107" s="234"/>
      <c r="I107" s="241"/>
      <c r="J107" s="241"/>
      <c r="K107" s="241"/>
      <c r="L107" s="241"/>
      <c r="M107" s="241"/>
      <c r="N107" s="241"/>
      <c r="O107" s="241"/>
      <c r="P107" s="241"/>
      <c r="Q107" s="242"/>
    </row>
    <row r="108" spans="1:17" ht="15">
      <c r="A108" s="119"/>
      <c r="B108" s="25" t="s">
        <v>41</v>
      </c>
      <c r="C108" s="176"/>
      <c r="D108" s="170"/>
      <c r="E108" s="59">
        <v>473231</v>
      </c>
      <c r="F108" s="59">
        <v>80702</v>
      </c>
      <c r="G108" s="59">
        <v>392529</v>
      </c>
      <c r="H108" s="234"/>
      <c r="I108" s="241"/>
      <c r="J108" s="241"/>
      <c r="K108" s="241"/>
      <c r="L108" s="241"/>
      <c r="M108" s="241"/>
      <c r="N108" s="241"/>
      <c r="O108" s="241"/>
      <c r="P108" s="241"/>
      <c r="Q108" s="242"/>
    </row>
    <row r="109" spans="1:17" ht="15.75" thickBot="1">
      <c r="A109" s="119"/>
      <c r="B109" s="65" t="s">
        <v>45</v>
      </c>
      <c r="C109" s="176"/>
      <c r="D109" s="170"/>
      <c r="E109" s="99">
        <v>639289</v>
      </c>
      <c r="F109" s="99">
        <v>84843</v>
      </c>
      <c r="G109" s="99">
        <v>554446</v>
      </c>
      <c r="H109" s="226"/>
      <c r="I109" s="241"/>
      <c r="J109" s="241"/>
      <c r="K109" s="241"/>
      <c r="L109" s="241"/>
      <c r="M109" s="241"/>
      <c r="N109" s="241"/>
      <c r="O109" s="241"/>
      <c r="P109" s="241"/>
      <c r="Q109" s="242"/>
    </row>
    <row r="110" spans="1:17" ht="15">
      <c r="A110" s="110"/>
      <c r="B110" s="32" t="s">
        <v>23</v>
      </c>
      <c r="C110" s="134" t="s">
        <v>74</v>
      </c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6"/>
    </row>
    <row r="111" spans="1:17" ht="15">
      <c r="A111" s="102" t="s">
        <v>70</v>
      </c>
      <c r="B111" s="33" t="s">
        <v>24</v>
      </c>
      <c r="C111" s="137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9"/>
    </row>
    <row r="112" spans="1:17" ht="15">
      <c r="A112" s="102"/>
      <c r="B112" s="33" t="s">
        <v>25</v>
      </c>
      <c r="C112" s="137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9"/>
    </row>
    <row r="113" spans="1:17" ht="15.75" thickBot="1">
      <c r="A113" s="102"/>
      <c r="B113" s="34" t="s">
        <v>26</v>
      </c>
      <c r="C113" s="140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2"/>
    </row>
    <row r="114" spans="1:17" ht="15" customHeight="1" thickBot="1">
      <c r="A114" s="102"/>
      <c r="B114" s="100" t="s">
        <v>27</v>
      </c>
      <c r="C114" s="143"/>
      <c r="D114" s="144"/>
      <c r="E114" s="63">
        <v>219275</v>
      </c>
      <c r="F114" s="63">
        <v>34470</v>
      </c>
      <c r="G114" s="63">
        <v>184805</v>
      </c>
      <c r="H114" s="64">
        <v>219275</v>
      </c>
      <c r="I114" s="64">
        <v>34470</v>
      </c>
      <c r="J114" s="64"/>
      <c r="K114" s="64"/>
      <c r="L114" s="64">
        <v>34470</v>
      </c>
      <c r="M114" s="64">
        <v>184805</v>
      </c>
      <c r="N114" s="64"/>
      <c r="O114" s="64"/>
      <c r="P114" s="64"/>
      <c r="Q114" s="113">
        <v>184805</v>
      </c>
    </row>
    <row r="115" spans="1:17" ht="36.75" thickBot="1">
      <c r="A115" s="111"/>
      <c r="B115" s="112" t="s">
        <v>63</v>
      </c>
      <c r="C115" s="104"/>
      <c r="D115" s="108" t="s">
        <v>75</v>
      </c>
      <c r="E115" s="60">
        <v>219275</v>
      </c>
      <c r="F115" s="60">
        <v>34470</v>
      </c>
      <c r="G115" s="60">
        <v>184805</v>
      </c>
      <c r="H115" s="51"/>
      <c r="I115" s="51"/>
      <c r="J115" s="51"/>
      <c r="K115" s="51"/>
      <c r="L115" s="51"/>
      <c r="M115" s="51"/>
      <c r="N115" s="51"/>
      <c r="O115" s="51"/>
      <c r="P115" s="51"/>
      <c r="Q115" s="52"/>
    </row>
    <row r="116" spans="1:17" ht="15">
      <c r="A116" s="114" t="s">
        <v>71</v>
      </c>
      <c r="B116" s="105" t="s">
        <v>23</v>
      </c>
      <c r="C116" s="132" t="s">
        <v>73</v>
      </c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3"/>
    </row>
    <row r="117" spans="1:17" ht="15">
      <c r="A117" s="114"/>
      <c r="B117" s="33" t="s">
        <v>24</v>
      </c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3"/>
    </row>
    <row r="118" spans="1:17" ht="15">
      <c r="A118" s="114"/>
      <c r="B118" s="33" t="s">
        <v>25</v>
      </c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3"/>
    </row>
    <row r="119" spans="1:17" ht="15.75" thickBot="1">
      <c r="A119" s="114"/>
      <c r="B119" s="34" t="s">
        <v>26</v>
      </c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3"/>
    </row>
    <row r="120" spans="1:17" ht="15" thickBot="1">
      <c r="A120" s="114"/>
      <c r="B120" s="100" t="s">
        <v>27</v>
      </c>
      <c r="C120" s="116"/>
      <c r="D120" s="117"/>
      <c r="E120" s="20">
        <v>69950</v>
      </c>
      <c r="F120" s="20">
        <v>10751</v>
      </c>
      <c r="G120" s="20">
        <v>59199</v>
      </c>
      <c r="H120" s="54">
        <v>69950</v>
      </c>
      <c r="I120" s="54">
        <v>10751</v>
      </c>
      <c r="J120" s="54"/>
      <c r="K120" s="54"/>
      <c r="L120" s="54">
        <v>10751</v>
      </c>
      <c r="M120" s="54">
        <v>59199</v>
      </c>
      <c r="N120" s="54"/>
      <c r="O120" s="54"/>
      <c r="P120" s="54"/>
      <c r="Q120" s="54">
        <v>59199</v>
      </c>
    </row>
    <row r="121" spans="1:17" ht="36">
      <c r="A121" s="115"/>
      <c r="B121" s="25" t="s">
        <v>63</v>
      </c>
      <c r="C121" s="109">
        <v>75</v>
      </c>
      <c r="D121" s="103" t="s">
        <v>64</v>
      </c>
      <c r="E121" s="59">
        <v>69950</v>
      </c>
      <c r="F121" s="59">
        <v>10751</v>
      </c>
      <c r="G121" s="59">
        <v>59199</v>
      </c>
      <c r="H121" s="106"/>
      <c r="I121" s="106"/>
      <c r="J121" s="106"/>
      <c r="K121" s="106"/>
      <c r="L121" s="106"/>
      <c r="M121" s="106"/>
      <c r="N121" s="106"/>
      <c r="O121" s="106"/>
      <c r="P121" s="106"/>
      <c r="Q121" s="107"/>
    </row>
    <row r="122" spans="1:17" ht="15">
      <c r="A122" s="267" t="s">
        <v>72</v>
      </c>
      <c r="B122" s="105" t="s">
        <v>23</v>
      </c>
      <c r="C122" s="132" t="s">
        <v>53</v>
      </c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282"/>
    </row>
    <row r="123" spans="1:17" ht="15">
      <c r="A123" s="267"/>
      <c r="B123" s="33" t="s">
        <v>24</v>
      </c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282"/>
    </row>
    <row r="124" spans="1:17" ht="15">
      <c r="A124" s="267"/>
      <c r="B124" s="33" t="s">
        <v>25</v>
      </c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282"/>
    </row>
    <row r="125" spans="1:17" ht="15.75" thickBot="1">
      <c r="A125" s="267"/>
      <c r="B125" s="34" t="s">
        <v>26</v>
      </c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282"/>
    </row>
    <row r="126" spans="1:17" ht="15" thickBot="1">
      <c r="A126" s="267"/>
      <c r="B126" s="53" t="s">
        <v>27</v>
      </c>
      <c r="C126" s="174"/>
      <c r="D126" s="175"/>
      <c r="E126" s="20">
        <f>SUM(E127:E128)</f>
        <v>269168</v>
      </c>
      <c r="F126" s="20">
        <f>SUM(F127:F128)</f>
        <v>44951</v>
      </c>
      <c r="G126" s="20">
        <f>SUM(G127:G128)</f>
        <v>224217</v>
      </c>
      <c r="H126" s="54">
        <f>SUM(I126+M126)</f>
        <v>234471</v>
      </c>
      <c r="I126" s="54">
        <f>SUM(J126:L126)</f>
        <v>38996</v>
      </c>
      <c r="J126" s="54"/>
      <c r="K126" s="54"/>
      <c r="L126" s="54">
        <v>38996</v>
      </c>
      <c r="M126" s="29">
        <f>SUM(N126:Q126)</f>
        <v>195475</v>
      </c>
      <c r="N126" s="54"/>
      <c r="O126" s="54"/>
      <c r="P126" s="54"/>
      <c r="Q126" s="55">
        <v>195475</v>
      </c>
    </row>
    <row r="127" spans="1:17" ht="15">
      <c r="A127" s="267"/>
      <c r="B127" s="35" t="s">
        <v>41</v>
      </c>
      <c r="C127" s="247">
        <v>51</v>
      </c>
      <c r="D127" s="167" t="s">
        <v>33</v>
      </c>
      <c r="E127" s="60">
        <f>SUM(F127:G127)</f>
        <v>34697</v>
      </c>
      <c r="F127" s="60">
        <v>5955</v>
      </c>
      <c r="G127" s="60">
        <v>28742</v>
      </c>
      <c r="H127" s="97"/>
      <c r="I127" s="97"/>
      <c r="J127" s="97"/>
      <c r="K127" s="97"/>
      <c r="L127" s="97"/>
      <c r="M127" s="97"/>
      <c r="N127" s="97"/>
      <c r="O127" s="97"/>
      <c r="P127" s="97"/>
      <c r="Q127" s="98"/>
    </row>
    <row r="128" spans="1:17" ht="15.75" thickBot="1">
      <c r="A128" s="268"/>
      <c r="B128" s="36" t="s">
        <v>45</v>
      </c>
      <c r="C128" s="248"/>
      <c r="D128" s="168"/>
      <c r="E128" s="61">
        <f>SUM(F128:G128)</f>
        <v>234471</v>
      </c>
      <c r="F128" s="61">
        <v>38996</v>
      </c>
      <c r="G128" s="61">
        <v>195475</v>
      </c>
      <c r="H128" s="51"/>
      <c r="I128" s="51"/>
      <c r="J128" s="51"/>
      <c r="K128" s="51"/>
      <c r="L128" s="51"/>
      <c r="M128" s="51"/>
      <c r="N128" s="51"/>
      <c r="O128" s="51"/>
      <c r="P128" s="51"/>
      <c r="Q128" s="52"/>
    </row>
    <row r="129" spans="1:17" ht="15.75" thickBot="1">
      <c r="A129" s="227" t="s">
        <v>29</v>
      </c>
      <c r="B129" s="228"/>
      <c r="C129" s="229" t="s">
        <v>22</v>
      </c>
      <c r="D129" s="230"/>
      <c r="E129" s="49">
        <f t="shared" ref="E129:Q129" si="2">SUM(E14+E48)</f>
        <v>7404302</v>
      </c>
      <c r="F129" s="49">
        <f t="shared" si="2"/>
        <v>1148759</v>
      </c>
      <c r="G129" s="49">
        <f t="shared" si="2"/>
        <v>6255543</v>
      </c>
      <c r="H129" s="49">
        <f t="shared" si="2"/>
        <v>6366660</v>
      </c>
      <c r="I129" s="49">
        <f t="shared" si="2"/>
        <v>965062</v>
      </c>
      <c r="J129" s="49">
        <f t="shared" si="2"/>
        <v>0</v>
      </c>
      <c r="K129" s="49">
        <f t="shared" si="2"/>
        <v>0</v>
      </c>
      <c r="L129" s="49">
        <f t="shared" si="2"/>
        <v>965062</v>
      </c>
      <c r="M129" s="49">
        <f t="shared" si="2"/>
        <v>5401598</v>
      </c>
      <c r="N129" s="49">
        <f t="shared" si="2"/>
        <v>0</v>
      </c>
      <c r="O129" s="49">
        <f t="shared" si="2"/>
        <v>0</v>
      </c>
      <c r="P129" s="49">
        <f t="shared" si="2"/>
        <v>0</v>
      </c>
      <c r="Q129" s="50">
        <f t="shared" si="2"/>
        <v>5401598</v>
      </c>
    </row>
    <row r="130" spans="1:17" ht="15">
      <c r="A130" s="7" t="s">
        <v>30</v>
      </c>
      <c r="B130" s="8"/>
      <c r="C130" s="7"/>
      <c r="D130" s="7"/>
      <c r="E130" s="7"/>
      <c r="F130" s="7"/>
      <c r="G130" s="7"/>
      <c r="H130" s="7"/>
      <c r="I130" s="7"/>
      <c r="J130" s="7"/>
      <c r="K130" s="4"/>
      <c r="L130" s="4"/>
      <c r="M130" s="4"/>
      <c r="N130" s="4"/>
      <c r="O130" s="4"/>
      <c r="P130" s="4"/>
      <c r="Q130" s="4"/>
    </row>
    <row r="131" spans="1:17" ht="15">
      <c r="A131" s="4" t="s">
        <v>31</v>
      </c>
      <c r="B131" s="7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4" spans="1:17">
      <c r="I134" s="3"/>
    </row>
  </sheetData>
  <sheetProtection selectLockedCells="1" selectUnlockedCells="1"/>
  <mergeCells count="99">
    <mergeCell ref="A122:A128"/>
    <mergeCell ref="C21:Q24"/>
    <mergeCell ref="F7:G7"/>
    <mergeCell ref="A7:A12"/>
    <mergeCell ref="B7:B12"/>
    <mergeCell ref="C7:C12"/>
    <mergeCell ref="M11:M12"/>
    <mergeCell ref="I11:I12"/>
    <mergeCell ref="N11:Q11"/>
    <mergeCell ref="H9:H12"/>
    <mergeCell ref="I9:Q9"/>
    <mergeCell ref="M10:Q10"/>
    <mergeCell ref="C122:Q125"/>
    <mergeCell ref="A95:A101"/>
    <mergeCell ref="C95:Q98"/>
    <mergeCell ref="C48:D48"/>
    <mergeCell ref="A2:Q2"/>
    <mergeCell ref="A3:Q3"/>
    <mergeCell ref="H7:Q7"/>
    <mergeCell ref="A5:Q5"/>
    <mergeCell ref="E7:E12"/>
    <mergeCell ref="I10:L10"/>
    <mergeCell ref="J11:L11"/>
    <mergeCell ref="A129:B129"/>
    <mergeCell ref="C129:D129"/>
    <mergeCell ref="H44:Q47"/>
    <mergeCell ref="D44:D47"/>
    <mergeCell ref="H8:Q8"/>
    <mergeCell ref="H107:Q109"/>
    <mergeCell ref="D7:D12"/>
    <mergeCell ref="C106:D106"/>
    <mergeCell ref="C127:C128"/>
    <mergeCell ref="C102:Q105"/>
    <mergeCell ref="C126:D126"/>
    <mergeCell ref="C14:D14"/>
    <mergeCell ref="F8:F12"/>
    <mergeCell ref="C15:Q18"/>
    <mergeCell ref="G8:G12"/>
    <mergeCell ref="H32:Q32"/>
    <mergeCell ref="H54:Q55"/>
    <mergeCell ref="C107:C109"/>
    <mergeCell ref="C72:Q75"/>
    <mergeCell ref="H100:Q101"/>
    <mergeCell ref="D69:D71"/>
    <mergeCell ref="H69:Q71"/>
    <mergeCell ref="C92:D92"/>
    <mergeCell ref="C93:C94"/>
    <mergeCell ref="D93:D94"/>
    <mergeCell ref="H93:Q94"/>
    <mergeCell ref="A49:A55"/>
    <mergeCell ref="A72:A79"/>
    <mergeCell ref="A56:A63"/>
    <mergeCell ref="A80:A87"/>
    <mergeCell ref="C80:Q83"/>
    <mergeCell ref="D85:D87"/>
    <mergeCell ref="C85:C87"/>
    <mergeCell ref="C76:D76"/>
    <mergeCell ref="C77:C79"/>
    <mergeCell ref="D77:D79"/>
    <mergeCell ref="H77:Q79"/>
    <mergeCell ref="C84:D84"/>
    <mergeCell ref="A64:A71"/>
    <mergeCell ref="C64:Q67"/>
    <mergeCell ref="C68:D68"/>
    <mergeCell ref="C69:C71"/>
    <mergeCell ref="D127:D128"/>
    <mergeCell ref="D107:D109"/>
    <mergeCell ref="C44:C47"/>
    <mergeCell ref="C99:D99"/>
    <mergeCell ref="C100:C101"/>
    <mergeCell ref="D100:D101"/>
    <mergeCell ref="C49:Q52"/>
    <mergeCell ref="C53:D53"/>
    <mergeCell ref="C54:C55"/>
    <mergeCell ref="C56:Q59"/>
    <mergeCell ref="C60:D60"/>
    <mergeCell ref="C61:C63"/>
    <mergeCell ref="D61:D63"/>
    <mergeCell ref="H61:Q63"/>
    <mergeCell ref="H85:Q87"/>
    <mergeCell ref="D54:D55"/>
    <mergeCell ref="A27:A32"/>
    <mergeCell ref="A39:A47"/>
    <mergeCell ref="C39:Q42"/>
    <mergeCell ref="C43:D43"/>
    <mergeCell ref="C31:D31"/>
    <mergeCell ref="C27:Q30"/>
    <mergeCell ref="A33:A38"/>
    <mergeCell ref="C33:Q36"/>
    <mergeCell ref="C37:D37"/>
    <mergeCell ref="H38:Q38"/>
    <mergeCell ref="A116:A121"/>
    <mergeCell ref="C120:D120"/>
    <mergeCell ref="A102:A109"/>
    <mergeCell ref="A88:A94"/>
    <mergeCell ref="C88:Q91"/>
    <mergeCell ref="C116:Q119"/>
    <mergeCell ref="C110:Q113"/>
    <mergeCell ref="C114:D114"/>
  </mergeCells>
  <phoneticPr fontId="0" type="noConversion"/>
  <pageMargins left="0.70866141732283472" right="0.70866141732283472" top="0.98425196850393704" bottom="0.70866141732283472" header="0" footer="0"/>
  <pageSetup paperSize="9" scale="72" firstPageNumber="0" fitToHeight="5" orientation="landscape" r:id="rId1"/>
  <headerFooter alignWithMargins="0"/>
  <rowBreaks count="3" manualBreakCount="3">
    <brk id="38" max="16" man="1"/>
    <brk id="63" max="16" man="1"/>
    <brk id="9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2020-05-25T09:45:46Z</cp:lastPrinted>
  <dcterms:created xsi:type="dcterms:W3CDTF">2020-04-20T09:48:22Z</dcterms:created>
  <dcterms:modified xsi:type="dcterms:W3CDTF">2020-07-21T07:20:11Z</dcterms:modified>
</cp:coreProperties>
</file>