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Arkusz1" sheetId="1" r:id="rId1"/>
  </sheets>
  <definedNames>
    <definedName name="_xlnm.Print_Area" localSheetId="0">'Arkusz1'!$A$1:$M$109</definedName>
    <definedName name="_xlnm.Print_Titles" localSheetId="0">'Arkusz1'!$6:$8</definedName>
  </definedNames>
  <calcPr fullCalcOnLoad="1"/>
</workbook>
</file>

<file path=xl/sharedStrings.xml><?xml version="1.0" encoding="utf-8"?>
<sst xmlns="http://schemas.openxmlformats.org/spreadsheetml/2006/main" count="105" uniqueCount="70">
  <si>
    <t xml:space="preserve">Nazwa i cel </t>
  </si>
  <si>
    <t>jednostka odpowiedzialna lub koordynująca</t>
  </si>
  <si>
    <t>okres realizacji</t>
  </si>
  <si>
    <t>łączne nakłady finansowe</t>
  </si>
  <si>
    <t>Limit zobowiąza ń[1]</t>
  </si>
  <si>
    <t>(w wierszu program/umowa)</t>
  </si>
  <si>
    <t>od</t>
  </si>
  <si>
    <t>do</t>
  </si>
  <si>
    <t>Przedsięwzięcia ogółem</t>
  </si>
  <si>
    <t xml:space="preserve"> - wydatki bieżące</t>
  </si>
  <si>
    <t xml:space="preserve"> - wydatki majątkowe</t>
  </si>
  <si>
    <t>I.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</si>
  <si>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</si>
  <si>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</si>
  <si>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</si>
  <si>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Regionalny Program Operacyjny Warmia i Mazury . Infrastruktura transportowa regionalna i lokalna .Rozbudowa i modernizacja infrastruktury transportowej warunkującej rozwój regionalny.(Dz.600,rozdz. 60014) Wydatki majątkowe</t>
  </si>
  <si>
    <t>Zarząd Dróg Powiatowych w Braniewie</t>
  </si>
  <si>
    <t xml:space="preserve">Projekt przebudowa ciągu drogowego Nowa Pasłeka-Braniewo-Pieniężno-Jesionowo </t>
  </si>
  <si>
    <t xml:space="preserve">Rozbudowa i modernizacja na odcinku drogi powiatowej Nr 1377 N ulica Morska,Sądowa, Świętojańska w Braniewie </t>
  </si>
  <si>
    <t>Starostwo Powiatowe w Braniewie</t>
  </si>
  <si>
    <t>Regionalny Program Operacyjny Warmia i Mazury .Turystyka (Dz.630, rozdz.63003 ). Wydatki majątkowe</t>
  </si>
  <si>
    <t>Projekt pn. Znakowanie turystyczne Warmii i Mazur</t>
  </si>
  <si>
    <t>Przygotowanie narzędzi do rozbudowy infrastruktury turystycznej w województwie Warmińsko -Mazurskim</t>
  </si>
  <si>
    <t>Zespół Szkół Budowlanych w Braniewie</t>
  </si>
  <si>
    <t>Program Operacyjny Kapitał Ludzki; Rynek pracy otwarty dla wszystkich  Cel; Poprawa dostępu do zatrudnienia oraz wsparcia aktywności zawodowej w regionie (Dz.853, rozdz.85395). Wydatki bieżące</t>
  </si>
  <si>
    <t>Powiatowy Urząd Pracy w Braniewie</t>
  </si>
  <si>
    <t>B) Programy, projekty lub zadania związane z umowami partnerstwa publiczno-prywatnego (razem)</t>
  </si>
  <si>
    <t>C) Programy, projekty lub zadania pozostałe (inne niż wymienione w lit.a i b) (razem)</t>
  </si>
  <si>
    <t>Program. Przebudowa i modernizacja dróg na terenie Powiatu . Cel: poprawa bezpieczeństwa komunikacyjnego na terenie Powiatu. (Dz.600, rozdz.60014). Wydatki majątkowe</t>
  </si>
  <si>
    <t>Przebudowa drogi nr 1158N w miejscowości Słobity</t>
  </si>
  <si>
    <t xml:space="preserve">II. Umowy, których realizacja w roku budżetowym i w latach następnych jest niezbędna dla zapewnienia ciągłości działania jednostki i których płatności przypadają w okresie dłuższym niż rok; [2] </t>
  </si>
  <si>
    <t>Umowa ubezpieczenia majątku powiatu  z dnia 01.06.2009</t>
  </si>
  <si>
    <t>Ugoda w sprawie spłaty zobowiązań przejętych po likwidacji SP ZOZ w Braniewie wynikających z umowy Nr 50/2003 z 1.09.2003 zawartej pomiędzy SP ZOZ a NORDEA Bank Polska</t>
  </si>
  <si>
    <t>Ugoda w sprawie spłaty zobowiązań przejętych po likwidacji SP ZOZ w Braniewie wynikających z umowy kredytu z zawartej pomiędzy SP ZOZ a NORDEA Bank Polska</t>
  </si>
  <si>
    <t>III. Gwarancje i poręczenia udzielane przez jednostki samorządu terytorialnego (razem)</t>
  </si>
  <si>
    <t>Program. Przebudowa i modernizacja kotłowni w ZDP w Braniewie. (Dz.600, rozdz.60014). Wydatki majątkowe</t>
  </si>
  <si>
    <t>Prowadzenie całodobowej placówki opiekuńczo-wychowawczej typu socjalizacyjnego dla 14 dzieci w wieku od lat 3 do 18 roku życia, z terenu Powiatu Braniewskiego</t>
  </si>
  <si>
    <t>Prowadzenie placówki opiekuńczo-wychowawczej -Rodzinny Dom Dziecka</t>
  </si>
  <si>
    <t xml:space="preserve">Prowadzenie ośrodka wsparcia dla osób z zaburzeniami psychicznymi </t>
  </si>
  <si>
    <t xml:space="preserve">Porozumienie w zakresie finansowania funkcjonowania pozaszkolnego punktu Katechetycznego Kościoła Zielonoświątkowców </t>
  </si>
  <si>
    <t>Prowadzenie niepublicznej placówki opiekuńczo- wychowawczej typu socjalizacyjnego dla dzieci i młodzieży w wieku od 3 lat 18 lat oraz w przypadku kontynuowania nauki do lat 25.</t>
  </si>
  <si>
    <t>Załącznik nr 2 do Uchwały</t>
  </si>
  <si>
    <t xml:space="preserve">Rady Powiatu Braniewskiego </t>
  </si>
  <si>
    <t xml:space="preserve">Priorytet : Rynek pracy otwarty dla wszystkich </t>
  </si>
  <si>
    <t>Wsparcie powiatowych i wojewódzkich urzędów pracy</t>
  </si>
  <si>
    <t>Utrzymanie czystości ulic i chodników, usuwanie śniegu i lodu na terenie miasta Frombork</t>
  </si>
  <si>
    <t>Utrzymanie czystości ulic i chodników, usuwanie śniegu i lodu na terenie miasta Pieniężno</t>
  </si>
  <si>
    <t xml:space="preserve">Projekt przebudowa drogi powiatowej Nr 1391 N na odcinkach w miejscowości Podleśne oraz Gronówko </t>
  </si>
  <si>
    <t>Wsparcie osób pozostających bez zatrudnienia na regionalnym rynku pracy</t>
  </si>
  <si>
    <t>Zadanie : Kwalifikacje i doświadczenie na I miejscu</t>
  </si>
  <si>
    <t>Program Operacyjny Kapitał Ludzki; Przedsiębiorczość .Wspieranie, wytwarzanie i promocja produktów reginalnych (Dz.921, rozdz.92195). Wydatki bieżące</t>
  </si>
  <si>
    <t xml:space="preserve">Projekt" Warmiński Festiwal Dziedzictwa Browarniczego </t>
  </si>
  <si>
    <t>Przebudowa drogi powiatowej Nr 1377N Nowa Pasłęka -Braniewo wraz z ulica Świętokrzyską -etap I</t>
  </si>
  <si>
    <t>Przebudowa drogi powiatowej Nr 1377N Nowa Pasłęka -Braniewo wraz z ulica Świętokrzyską -etap II</t>
  </si>
  <si>
    <t>Wykaz przedsięwzięć  realizowanych w latach 2012-2021</t>
  </si>
  <si>
    <t>Program operacyjny Ryby 2007-2013</t>
  </si>
  <si>
    <t xml:space="preserve">Zrównoważony rozwój obszarów zależnych od rybactwa  </t>
  </si>
  <si>
    <r>
      <t xml:space="preserve">Regionalny Program Operacyjny Warmia i Mazury </t>
    </r>
    <r>
      <rPr>
        <sz val="9"/>
        <color indexed="8"/>
        <rFont val="Bookman Old Style"/>
        <family val="1"/>
      </rPr>
      <t>.</t>
    </r>
    <r>
      <rPr>
        <b/>
        <sz val="9"/>
        <color indexed="8"/>
        <rFont val="Bookman Old Style"/>
        <family val="1"/>
      </rPr>
      <t>Turystyka(Dz.630.rozdz.63003 Promocja Województwa i jego oferty turystycznej</t>
    </r>
    <r>
      <rPr>
        <sz val="9"/>
        <color indexed="8"/>
        <rFont val="Bookman Old Style"/>
        <family val="1"/>
      </rPr>
      <t xml:space="preserve">          Zadanie pn. Dom Warmiński -Integracja różnych narodowości na terenie Warmii Wydatki bieżace </t>
    </r>
  </si>
  <si>
    <t>Poddziałanie- Wsparcie powiatowych i wojewódzkich Urzędów Pracy w realizacji zadań na rzecz aktywizacji zawodowej osób bezrobotnych w regionie .</t>
  </si>
  <si>
    <t>Projekt pn.Inwestycja w kwalifikacje</t>
  </si>
  <si>
    <t>Projekt pn. Rozwój drogą sukcesu- wyrównywanie szans edukacyjnych w powiecie braniewskim</t>
  </si>
  <si>
    <t xml:space="preserve">Zadanie: Dostosowanie Starostwa Powiatowego w Braniewie do potrzeb osób niepełnosprawnych poprzez zakup i montaż windy na elewacji budynku - Wydatki majątkowe </t>
  </si>
  <si>
    <t xml:space="preserve">Zadanie : Wzmacniamy kadrę  </t>
  </si>
  <si>
    <t>Umowa ubezpieczenia majątku powiatu w okresie 01.06.2012 -31.05.2013</t>
  </si>
  <si>
    <t>Cel : Rozbudowa infrastruktury turystycznej</t>
  </si>
  <si>
    <t>Cel:Wzmacnianie konkurencyjności i utrzymanie atrakcyjności obszarów zależnych od rybactwa</t>
  </si>
  <si>
    <t>Cel: Promocja rozwoju przedsiębiorczości na terenie Powiatu</t>
  </si>
  <si>
    <r>
      <t xml:space="preserve">Regionalny Program Operacyjny Warmia i Mazury </t>
    </r>
    <r>
      <rPr>
        <sz val="9"/>
        <color indexed="8"/>
        <rFont val="Bookman Old Style"/>
        <family val="1"/>
      </rPr>
      <t>.</t>
    </r>
    <r>
      <rPr>
        <b/>
        <sz val="9"/>
        <color indexed="8"/>
        <rFont val="Bookman Old Style"/>
        <family val="1"/>
      </rPr>
      <t>Turystyka(Dz.921.rozdz.92195  cel: Wspieranie wytwarzania i promocji produktów regionalnych.</t>
    </r>
    <r>
      <rPr>
        <sz val="9"/>
        <color indexed="8"/>
        <rFont val="Bookman Old Style"/>
        <family val="1"/>
      </rPr>
      <t xml:space="preserve">     Zadanie pn. Poznajmy Warmię z Domem Warmińskim" - Wydatki bieżące </t>
    </r>
  </si>
  <si>
    <t>Program Operacyjny Kapitał Ludzki; Rozwój wykształcenia i kompetencji w regionach .cel: Podniesienie  atrakcyjności i jakości szkolnictwa zawodowego (Dz.853, rozdz.85395). Wydatki bieżące</t>
  </si>
  <si>
    <t xml:space="preserve">Nr XXIV/234/12 z dnia 30.11.2012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</si>
</sst>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2"/>
    </font>
    <font>
      <b/>
      <sz val="12"/>
      <name val="Arial"/>
      <family val="2"/>
    </font>
    <font>
      <b/>
      <sz val="9"/>
      <color indexed="8"/>
      <name val="Bookman Old Style"/>
      <family val="1"/>
    </font>
    <font>
      <u val="single"/>
      <sz val="10"/>
      <color indexed="12"/>
      <name val="Arial"/>
      <family val="2"/>
    </font>
    <font>
      <sz val="9"/>
      <color indexed="8"/>
      <name val="Bookman Old Style"/>
      <family val="1"/>
    </font>
    <font>
      <sz val="9"/>
      <color indexed="63"/>
      <name val="Bookman Old Style"/>
      <family val="1"/>
    </font>
    <font>
      <i/>
      <sz val="9"/>
      <color indexed="8"/>
      <name val="Bookman Old Style"/>
      <family val="1"/>
    </font>
    <font>
      <sz val="10"/>
      <color indexed="8"/>
      <name val="Czcionka tekstu podstawowego"/>
      <family val="0"/>
    </font>
    <font>
      <b/>
      <i/>
      <sz val="9"/>
      <color indexed="8"/>
      <name val="Bookman Old Style"/>
      <family val="1"/>
    </font>
    <font>
      <u val="single"/>
      <sz val="10"/>
      <color indexed="36"/>
      <name val="Arial"/>
      <family val="2"/>
    </font>
    <font>
      <sz val="9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/>
      <top style="thin"/>
      <bottom>
        <color indexed="63"/>
      </bottom>
    </border>
    <border>
      <left style="medium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medium"/>
      <top>
        <color indexed="63"/>
      </top>
      <bottom style="thin"/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medium"/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 style="thin"/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 style="thin"/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thin"/>
      <right style="hair">
        <color indexed="8"/>
      </right>
      <top style="thin"/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medium"/>
      <top style="hair">
        <color indexed="8"/>
      </top>
      <bottom style="hair"/>
    </border>
    <border>
      <left style="medium"/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medium"/>
      <top style="hair"/>
      <bottom style="hair"/>
    </border>
    <border>
      <left style="medium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medium"/>
      <top style="hair"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medium"/>
    </border>
    <border>
      <left style="medium"/>
      <right style="hair">
        <color indexed="8"/>
      </right>
      <top>
        <color indexed="63"/>
      </top>
      <bottom style="medium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medium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medium"/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medium"/>
      <top style="medium">
        <color indexed="8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/>
    </xf>
    <xf numFmtId="3" fontId="4" fillId="0" borderId="8" xfId="0" applyNumberFormat="1" applyFont="1" applyBorder="1" applyAlignment="1">
      <alignment horizontal="right" wrapText="1"/>
    </xf>
    <xf numFmtId="3" fontId="4" fillId="2" borderId="8" xfId="0" applyNumberFormat="1" applyFont="1" applyFill="1" applyBorder="1" applyAlignment="1">
      <alignment horizontal="right"/>
    </xf>
    <xf numFmtId="3" fontId="4" fillId="3" borderId="8" xfId="0" applyNumberFormat="1" applyFont="1" applyFill="1" applyBorder="1" applyAlignment="1">
      <alignment horizontal="right"/>
    </xf>
    <xf numFmtId="0" fontId="2" fillId="0" borderId="7" xfId="0" applyFont="1" applyBorder="1" applyAlignment="1">
      <alignment wrapText="1"/>
    </xf>
    <xf numFmtId="3" fontId="4" fillId="0" borderId="9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4" fillId="0" borderId="7" xfId="0" applyFont="1" applyBorder="1" applyAlignment="1">
      <alignment vertical="center"/>
    </xf>
    <xf numFmtId="3" fontId="4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wrapText="1"/>
    </xf>
    <xf numFmtId="3" fontId="4" fillId="0" borderId="15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/>
    </xf>
    <xf numFmtId="3" fontId="4" fillId="0" borderId="8" xfId="0" applyNumberFormat="1" applyFont="1" applyBorder="1" applyAlignment="1">
      <alignment horizontal="right" vertical="center" wrapText="1"/>
    </xf>
    <xf numFmtId="3" fontId="4" fillId="2" borderId="8" xfId="0" applyNumberFormat="1" applyFont="1" applyFill="1" applyBorder="1" applyAlignment="1">
      <alignment horizontal="right" vertical="center"/>
    </xf>
    <xf numFmtId="3" fontId="4" fillId="3" borderId="8" xfId="0" applyNumberFormat="1" applyFont="1" applyFill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3" fontId="4" fillId="2" borderId="8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vertical="center" wrapText="1"/>
    </xf>
    <xf numFmtId="3" fontId="4" fillId="0" borderId="8" xfId="0" applyNumberFormat="1" applyFont="1" applyFill="1" applyBorder="1" applyAlignment="1">
      <alignment vertical="center"/>
    </xf>
    <xf numFmtId="3" fontId="4" fillId="3" borderId="8" xfId="0" applyNumberFormat="1" applyFont="1" applyFill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0" fillId="0" borderId="0" xfId="0" applyBorder="1" applyAlignment="1">
      <alignment/>
    </xf>
    <xf numFmtId="3" fontId="4" fillId="0" borderId="18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 wrapText="1"/>
    </xf>
    <xf numFmtId="3" fontId="4" fillId="0" borderId="3" xfId="0" applyNumberFormat="1" applyFont="1" applyBorder="1" applyAlignment="1">
      <alignment horizontal="right" wrapText="1"/>
    </xf>
    <xf numFmtId="3" fontId="4" fillId="0" borderId="26" xfId="0" applyNumberFormat="1" applyFont="1" applyBorder="1" applyAlignment="1">
      <alignment horizontal="right" wrapText="1"/>
    </xf>
    <xf numFmtId="0" fontId="10" fillId="0" borderId="7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3" fontId="4" fillId="0" borderId="34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horizontal="right" vertical="center"/>
    </xf>
    <xf numFmtId="0" fontId="3" fillId="0" borderId="7" xfId="17" applyNumberFormat="1" applyFont="1" applyFill="1" applyBorder="1" applyAlignment="1" applyProtection="1">
      <alignment vertical="center" wrapText="1"/>
      <protection/>
    </xf>
    <xf numFmtId="0" fontId="3" fillId="0" borderId="36" xfId="17" applyNumberFormat="1" applyFont="1" applyFill="1" applyBorder="1" applyAlignment="1" applyProtection="1">
      <alignment vertical="center" wrapText="1"/>
      <protection/>
    </xf>
    <xf numFmtId="0" fontId="4" fillId="2" borderId="36" xfId="0" applyFont="1" applyFill="1" applyBorder="1" applyAlignment="1">
      <alignment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4" fillId="3" borderId="7" xfId="0" applyFont="1" applyFill="1" applyBorder="1" applyAlignment="1">
      <alignment vertical="center"/>
    </xf>
    <xf numFmtId="0" fontId="4" fillId="3" borderId="36" xfId="0" applyFont="1" applyFill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3" fontId="4" fillId="0" borderId="4" xfId="0" applyNumberFormat="1" applyFont="1" applyBorder="1" applyAlignment="1">
      <alignment horizontal="center" vertical="center"/>
    </xf>
    <xf numFmtId="3" fontId="4" fillId="0" borderId="37" xfId="0" applyNumberFormat="1" applyFont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0" fontId="3" fillId="0" borderId="0" xfId="17" applyNumberFormat="1" applyFill="1" applyBorder="1" applyAlignment="1" applyProtection="1">
      <alignment wrapText="1"/>
      <protection/>
    </xf>
    <xf numFmtId="3" fontId="4" fillId="0" borderId="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" fontId="7" fillId="0" borderId="38" xfId="0" applyNumberFormat="1" applyFont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3" fontId="7" fillId="0" borderId="39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4" fillId="0" borderId="8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0" fontId="2" fillId="0" borderId="41" xfId="0" applyFont="1" applyBorder="1" applyAlignment="1">
      <alignment wrapText="1"/>
    </xf>
    <xf numFmtId="0" fontId="2" fillId="0" borderId="42" xfId="0" applyFont="1" applyBorder="1" applyAlignment="1">
      <alignment wrapText="1"/>
    </xf>
    <xf numFmtId="0" fontId="4" fillId="2" borderId="7" xfId="0" applyFont="1" applyFill="1" applyBorder="1" applyAlignment="1">
      <alignment/>
    </xf>
    <xf numFmtId="0" fontId="4" fillId="2" borderId="36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36" xfId="0" applyFont="1" applyFill="1" applyBorder="1" applyAlignment="1">
      <alignment/>
    </xf>
    <xf numFmtId="3" fontId="4" fillId="0" borderId="43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0" fontId="2" fillId="0" borderId="44" xfId="0" applyFont="1" applyBorder="1" applyAlignment="1">
      <alignment wrapText="1"/>
    </xf>
    <xf numFmtId="0" fontId="2" fillId="0" borderId="45" xfId="0" applyFont="1" applyBorder="1" applyAlignment="1">
      <alignment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4" fillId="0" borderId="43" xfId="0" applyFont="1" applyBorder="1" applyAlignment="1">
      <alignment horizontal="center" vertical="center" wrapText="1"/>
    </xf>
    <xf numFmtId="0" fontId="2" fillId="0" borderId="49" xfId="0" applyFont="1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36" xfId="0" applyFont="1" applyBorder="1" applyAlignment="1">
      <alignment wrapText="1"/>
    </xf>
    <xf numFmtId="0" fontId="4" fillId="0" borderId="3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3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5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2" fontId="2" fillId="0" borderId="52" xfId="0" applyNumberFormat="1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55" xfId="17" applyNumberFormat="1" applyFont="1" applyFill="1" applyBorder="1" applyAlignment="1" applyProtection="1">
      <alignment horizontal="center" wrapText="1"/>
      <protection/>
    </xf>
    <xf numFmtId="0" fontId="3" fillId="0" borderId="56" xfId="17" applyNumberFormat="1" applyFont="1" applyFill="1" applyBorder="1" applyAlignment="1" applyProtection="1">
      <alignment horizontal="center" wrapText="1"/>
      <protection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3" fontId="4" fillId="0" borderId="38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3" fontId="4" fillId="0" borderId="57" xfId="0" applyNumberFormat="1" applyFont="1" applyBorder="1" applyAlignment="1">
      <alignment horizontal="right" vertical="center"/>
    </xf>
    <xf numFmtId="3" fontId="4" fillId="0" borderId="58" xfId="0" applyNumberFormat="1" applyFont="1" applyBorder="1" applyAlignment="1">
      <alignment horizontal="right" vertical="center"/>
    </xf>
    <xf numFmtId="3" fontId="4" fillId="0" borderId="59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3" fontId="4" fillId="0" borderId="26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/>
    </xf>
    <xf numFmtId="3" fontId="4" fillId="0" borderId="60" xfId="0" applyNumberFormat="1" applyFont="1" applyBorder="1" applyAlignment="1">
      <alignment horizontal="right" vertical="center"/>
    </xf>
    <xf numFmtId="3" fontId="4" fillId="0" borderId="61" xfId="0" applyNumberFormat="1" applyFont="1" applyBorder="1" applyAlignment="1">
      <alignment horizontal="right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3" fontId="4" fillId="0" borderId="62" xfId="0" applyNumberFormat="1" applyFont="1" applyFill="1" applyBorder="1" applyAlignment="1">
      <alignment horizontal="right" vertical="center"/>
    </xf>
    <xf numFmtId="3" fontId="4" fillId="0" borderId="63" xfId="0" applyNumberFormat="1" applyFont="1" applyFill="1" applyBorder="1" applyAlignment="1">
      <alignment horizontal="right" vertical="center"/>
    </xf>
    <xf numFmtId="3" fontId="4" fillId="0" borderId="64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2" fillId="0" borderId="49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F2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2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2"/>
  <sheetViews>
    <sheetView tabSelected="1" workbookViewId="0" topLeftCell="C13">
      <selection activeCell="A4" sqref="A4:M4"/>
    </sheetView>
  </sheetViews>
  <sheetFormatPr defaultColWidth="9.140625" defaultRowHeight="12.75"/>
  <cols>
    <col min="1" max="1" width="48.00390625" style="0" customWidth="1"/>
    <col min="2" max="2" width="15.8515625" style="1" customWidth="1"/>
    <col min="5" max="5" width="10.8515625" style="0" customWidth="1"/>
    <col min="6" max="6" width="11.7109375" style="0" customWidth="1"/>
    <col min="7" max="10" width="11.00390625" style="0" customWidth="1"/>
    <col min="11" max="11" width="9.57421875" style="0" customWidth="1"/>
    <col min="13" max="13" width="10.421875" style="0" customWidth="1"/>
  </cols>
  <sheetData>
    <row r="1" ht="12.75">
      <c r="K1" t="s">
        <v>41</v>
      </c>
    </row>
    <row r="2" ht="12.75">
      <c r="K2" t="s">
        <v>42</v>
      </c>
    </row>
    <row r="3" ht="12.75">
      <c r="K3" t="s">
        <v>69</v>
      </c>
    </row>
    <row r="4" spans="1:13" ht="18.75" customHeight="1">
      <c r="A4" s="173" t="s">
        <v>54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</row>
    <row r="5" ht="13.5" thickBot="1"/>
    <row r="6" spans="1:13" s="2" customFormat="1" ht="56.25" customHeight="1" thickBot="1">
      <c r="A6" s="174" t="s">
        <v>0</v>
      </c>
      <c r="B6" s="177" t="s">
        <v>1</v>
      </c>
      <c r="C6" s="179" t="s">
        <v>2</v>
      </c>
      <c r="D6" s="179"/>
      <c r="E6" s="180" t="s">
        <v>3</v>
      </c>
      <c r="F6" s="179"/>
      <c r="G6" s="179"/>
      <c r="H6" s="179"/>
      <c r="I6" s="179"/>
      <c r="J6" s="179"/>
      <c r="K6" s="179"/>
      <c r="L6" s="179"/>
      <c r="M6" s="183" t="s">
        <v>4</v>
      </c>
    </row>
    <row r="7" spans="1:13" s="2" customFormat="1" ht="24" customHeight="1" thickBot="1">
      <c r="A7" s="175"/>
      <c r="B7" s="178"/>
      <c r="C7" s="185" t="s">
        <v>5</v>
      </c>
      <c r="D7" s="185"/>
      <c r="E7" s="181"/>
      <c r="F7" s="185"/>
      <c r="G7" s="185"/>
      <c r="H7" s="185"/>
      <c r="I7" s="185"/>
      <c r="J7" s="185"/>
      <c r="K7" s="185"/>
      <c r="L7" s="185"/>
      <c r="M7" s="184"/>
    </row>
    <row r="8" spans="1:13" ht="12.75">
      <c r="A8" s="176"/>
      <c r="B8" s="178"/>
      <c r="C8" s="3" t="s">
        <v>6</v>
      </c>
      <c r="D8" s="3" t="s">
        <v>7</v>
      </c>
      <c r="E8" s="182"/>
      <c r="F8" s="3">
        <v>2012</v>
      </c>
      <c r="G8" s="3">
        <v>2013</v>
      </c>
      <c r="H8" s="3">
        <v>2014</v>
      </c>
      <c r="I8" s="3">
        <v>2015</v>
      </c>
      <c r="J8" s="3">
        <v>2016</v>
      </c>
      <c r="K8" s="3">
        <v>2017</v>
      </c>
      <c r="L8" s="3">
        <v>2018</v>
      </c>
      <c r="M8" s="184"/>
    </row>
    <row r="9" spans="1:13" ht="13.5">
      <c r="A9" s="142" t="s">
        <v>8</v>
      </c>
      <c r="B9" s="170"/>
      <c r="C9" s="170"/>
      <c r="D9" s="170"/>
      <c r="E9" s="4">
        <f aca="true" t="shared" si="0" ref="E9:M9">+E10+E11</f>
        <v>24864452</v>
      </c>
      <c r="F9" s="4">
        <f t="shared" si="0"/>
        <v>3650929</v>
      </c>
      <c r="G9" s="4">
        <f t="shared" si="0"/>
        <v>8117641</v>
      </c>
      <c r="H9" s="4">
        <f t="shared" si="0"/>
        <v>4058817</v>
      </c>
      <c r="I9" s="4">
        <f t="shared" si="0"/>
        <v>780483</v>
      </c>
      <c r="J9" s="4">
        <f t="shared" si="0"/>
        <v>587695</v>
      </c>
      <c r="K9" s="4">
        <f t="shared" si="0"/>
        <v>370000</v>
      </c>
      <c r="L9" s="4">
        <f t="shared" si="0"/>
        <v>154167</v>
      </c>
      <c r="M9" s="31">
        <f t="shared" si="0"/>
        <v>17719732</v>
      </c>
    </row>
    <row r="10" spans="1:13" ht="13.5">
      <c r="A10" s="148" t="s">
        <v>9</v>
      </c>
      <c r="B10" s="149"/>
      <c r="C10" s="149"/>
      <c r="D10" s="149"/>
      <c r="E10" s="5">
        <f aca="true" t="shared" si="1" ref="E10:M10">+E13+E89+E104</f>
        <v>13011556</v>
      </c>
      <c r="F10" s="5">
        <f t="shared" si="1"/>
        <v>2875928</v>
      </c>
      <c r="G10" s="5">
        <f t="shared" si="1"/>
        <v>2137825</v>
      </c>
      <c r="H10" s="5">
        <f t="shared" si="1"/>
        <v>1558817</v>
      </c>
      <c r="I10" s="5">
        <f t="shared" si="1"/>
        <v>780483</v>
      </c>
      <c r="J10" s="5">
        <f t="shared" si="1"/>
        <v>587695</v>
      </c>
      <c r="K10" s="5">
        <f t="shared" si="1"/>
        <v>370000</v>
      </c>
      <c r="L10" s="5">
        <f t="shared" si="1"/>
        <v>154167</v>
      </c>
      <c r="M10" s="32">
        <f t="shared" si="1"/>
        <v>8464915</v>
      </c>
    </row>
    <row r="11" spans="1:13" ht="13.5">
      <c r="A11" s="150" t="s">
        <v>10</v>
      </c>
      <c r="B11" s="151"/>
      <c r="C11" s="151"/>
      <c r="D11" s="151"/>
      <c r="E11" s="6">
        <f aca="true" t="shared" si="2" ref="E11:M11">+E14+E102</f>
        <v>11852896</v>
      </c>
      <c r="F11" s="6">
        <f t="shared" si="2"/>
        <v>775001</v>
      </c>
      <c r="G11" s="6">
        <f t="shared" si="2"/>
        <v>5979816</v>
      </c>
      <c r="H11" s="6">
        <f t="shared" si="2"/>
        <v>2500000</v>
      </c>
      <c r="I11" s="6">
        <f t="shared" si="2"/>
        <v>0</v>
      </c>
      <c r="J11" s="6">
        <f t="shared" si="2"/>
        <v>0</v>
      </c>
      <c r="K11" s="6">
        <f t="shared" si="2"/>
        <v>0</v>
      </c>
      <c r="L11" s="6">
        <f t="shared" si="2"/>
        <v>0</v>
      </c>
      <c r="M11" s="33">
        <f t="shared" si="2"/>
        <v>9254817</v>
      </c>
    </row>
    <row r="12" spans="1:13" ht="13.5">
      <c r="A12" s="171" t="s">
        <v>11</v>
      </c>
      <c r="B12" s="172"/>
      <c r="C12" s="172"/>
      <c r="D12" s="172"/>
      <c r="E12" s="4">
        <f aca="true" t="shared" si="3" ref="E12:M12">+E13+E14</f>
        <v>14732801</v>
      </c>
      <c r="F12" s="4">
        <f t="shared" si="3"/>
        <v>1670397</v>
      </c>
      <c r="G12" s="4">
        <f t="shared" si="3"/>
        <v>6442921</v>
      </c>
      <c r="H12" s="4">
        <f t="shared" si="3"/>
        <v>2692960</v>
      </c>
      <c r="I12" s="4">
        <f t="shared" si="3"/>
        <v>42233</v>
      </c>
      <c r="J12" s="4">
        <f t="shared" si="3"/>
        <v>0</v>
      </c>
      <c r="K12" s="4">
        <f t="shared" si="3"/>
        <v>0</v>
      </c>
      <c r="L12" s="4">
        <f t="shared" si="3"/>
        <v>0</v>
      </c>
      <c r="M12" s="31">
        <f t="shared" si="3"/>
        <v>10848511</v>
      </c>
    </row>
    <row r="13" spans="1:13" ht="13.5">
      <c r="A13" s="148" t="s">
        <v>9</v>
      </c>
      <c r="B13" s="149"/>
      <c r="C13" s="149"/>
      <c r="D13" s="149"/>
      <c r="E13" s="5">
        <f aca="true" t="shared" si="4" ref="E13:M13">+E16+E68+E79</f>
        <v>2879905</v>
      </c>
      <c r="F13" s="5">
        <f t="shared" si="4"/>
        <v>895396</v>
      </c>
      <c r="G13" s="5">
        <f t="shared" si="4"/>
        <v>463105</v>
      </c>
      <c r="H13" s="5">
        <f t="shared" si="4"/>
        <v>192960</v>
      </c>
      <c r="I13" s="5">
        <f t="shared" si="4"/>
        <v>42233</v>
      </c>
      <c r="J13" s="5">
        <f t="shared" si="4"/>
        <v>0</v>
      </c>
      <c r="K13" s="5">
        <f t="shared" si="4"/>
        <v>0</v>
      </c>
      <c r="L13" s="5">
        <f t="shared" si="4"/>
        <v>0</v>
      </c>
      <c r="M13" s="32">
        <f t="shared" si="4"/>
        <v>1593694</v>
      </c>
    </row>
    <row r="14" spans="1:13" ht="13.5">
      <c r="A14" s="150" t="s">
        <v>10</v>
      </c>
      <c r="B14" s="151"/>
      <c r="C14" s="151"/>
      <c r="D14" s="151"/>
      <c r="E14" s="6">
        <f aca="true" t="shared" si="5" ref="E14:M14">+E17+E69+E80</f>
        <v>11852896</v>
      </c>
      <c r="F14" s="6">
        <f t="shared" si="5"/>
        <v>775001</v>
      </c>
      <c r="G14" s="6">
        <f t="shared" si="5"/>
        <v>5979816</v>
      </c>
      <c r="H14" s="6">
        <f t="shared" si="5"/>
        <v>2500000</v>
      </c>
      <c r="I14" s="6">
        <f t="shared" si="5"/>
        <v>0</v>
      </c>
      <c r="J14" s="6">
        <f t="shared" si="5"/>
        <v>0</v>
      </c>
      <c r="K14" s="6">
        <f t="shared" si="5"/>
        <v>0</v>
      </c>
      <c r="L14" s="6">
        <f t="shared" si="5"/>
        <v>0</v>
      </c>
      <c r="M14" s="33">
        <f t="shared" si="5"/>
        <v>9254817</v>
      </c>
    </row>
    <row r="15" spans="1:13" ht="33" customHeight="1">
      <c r="A15" s="161" t="s">
        <v>12</v>
      </c>
      <c r="B15" s="169"/>
      <c r="C15" s="169"/>
      <c r="D15" s="169"/>
      <c r="E15" s="4">
        <f aca="true" t="shared" si="6" ref="E15:M15">+E16+E17</f>
        <v>8659528</v>
      </c>
      <c r="F15" s="4">
        <f t="shared" si="6"/>
        <v>933879</v>
      </c>
      <c r="G15" s="4">
        <f t="shared" si="6"/>
        <v>3747921</v>
      </c>
      <c r="H15" s="4">
        <f t="shared" si="6"/>
        <v>192960</v>
      </c>
      <c r="I15" s="4">
        <f t="shared" si="6"/>
        <v>42233</v>
      </c>
      <c r="J15" s="4">
        <f t="shared" si="6"/>
        <v>0</v>
      </c>
      <c r="K15" s="4">
        <f t="shared" si="6"/>
        <v>0</v>
      </c>
      <c r="L15" s="4">
        <f t="shared" si="6"/>
        <v>0</v>
      </c>
      <c r="M15" s="31">
        <f t="shared" si="6"/>
        <v>4916993</v>
      </c>
    </row>
    <row r="16" spans="1:13" ht="13.5">
      <c r="A16" s="148" t="s">
        <v>13</v>
      </c>
      <c r="B16" s="149"/>
      <c r="C16" s="149"/>
      <c r="D16" s="149"/>
      <c r="E16" s="5">
        <f>SUM(E29+E64+E36+E41+E51+E61+E56)</f>
        <v>2879905</v>
      </c>
      <c r="F16" s="5">
        <f aca="true" t="shared" si="7" ref="F16:M16">SUM(F29+F64+F36+F41+F51+F61+F56)</f>
        <v>895396</v>
      </c>
      <c r="G16" s="5">
        <f t="shared" si="7"/>
        <v>463105</v>
      </c>
      <c r="H16" s="5">
        <f t="shared" si="7"/>
        <v>192960</v>
      </c>
      <c r="I16" s="5">
        <f t="shared" si="7"/>
        <v>42233</v>
      </c>
      <c r="J16" s="5">
        <f t="shared" si="7"/>
        <v>0</v>
      </c>
      <c r="K16" s="5">
        <f t="shared" si="7"/>
        <v>0</v>
      </c>
      <c r="L16" s="5">
        <f t="shared" si="7"/>
        <v>0</v>
      </c>
      <c r="M16" s="32">
        <f t="shared" si="7"/>
        <v>1593694</v>
      </c>
    </row>
    <row r="17" spans="1:13" ht="13.5">
      <c r="A17" s="150" t="s">
        <v>14</v>
      </c>
      <c r="B17" s="151"/>
      <c r="C17" s="151"/>
      <c r="D17" s="151"/>
      <c r="E17" s="6">
        <f>SUM(E18+E25+E22+E46)</f>
        <v>5779623</v>
      </c>
      <c r="F17" s="6">
        <f aca="true" t="shared" si="8" ref="F17:L17">SUM(F18+F25+F22+F46)</f>
        <v>38483</v>
      </c>
      <c r="G17" s="6">
        <f t="shared" si="8"/>
        <v>3284816</v>
      </c>
      <c r="H17" s="6">
        <f t="shared" si="8"/>
        <v>0</v>
      </c>
      <c r="I17" s="6">
        <f t="shared" si="8"/>
        <v>0</v>
      </c>
      <c r="J17" s="6">
        <f t="shared" si="8"/>
        <v>0</v>
      </c>
      <c r="K17" s="6">
        <f t="shared" si="8"/>
        <v>0</v>
      </c>
      <c r="L17" s="6">
        <f t="shared" si="8"/>
        <v>0</v>
      </c>
      <c r="M17" s="33">
        <f>SUM(M18+M25+M22+M46)</f>
        <v>3323299</v>
      </c>
    </row>
    <row r="18" spans="1:13" ht="12.75" customHeight="1">
      <c r="A18" s="105" t="s">
        <v>15</v>
      </c>
      <c r="B18" s="126" t="s">
        <v>16</v>
      </c>
      <c r="C18" s="123">
        <v>2009</v>
      </c>
      <c r="D18" s="123">
        <v>2012</v>
      </c>
      <c r="E18" s="101">
        <v>2390270</v>
      </c>
      <c r="F18" s="101">
        <v>5535</v>
      </c>
      <c r="G18" s="101"/>
      <c r="H18" s="101"/>
      <c r="I18" s="101"/>
      <c r="J18" s="101"/>
      <c r="K18" s="101"/>
      <c r="L18" s="101"/>
      <c r="M18" s="187">
        <v>5535</v>
      </c>
    </row>
    <row r="19" spans="1:13" ht="66.75" customHeight="1">
      <c r="A19" s="105"/>
      <c r="B19" s="126"/>
      <c r="C19" s="167"/>
      <c r="D19" s="167"/>
      <c r="E19" s="153"/>
      <c r="F19" s="153"/>
      <c r="G19" s="153"/>
      <c r="H19" s="153"/>
      <c r="I19" s="153"/>
      <c r="J19" s="153"/>
      <c r="K19" s="153"/>
      <c r="L19" s="153"/>
      <c r="M19" s="188"/>
    </row>
    <row r="20" spans="1:13" ht="25.5">
      <c r="A20" s="36" t="s">
        <v>17</v>
      </c>
      <c r="B20" s="126"/>
      <c r="C20" s="167"/>
      <c r="D20" s="167"/>
      <c r="E20" s="153"/>
      <c r="F20" s="153"/>
      <c r="G20" s="153"/>
      <c r="H20" s="153"/>
      <c r="I20" s="153"/>
      <c r="J20" s="153"/>
      <c r="K20" s="153"/>
      <c r="L20" s="153"/>
      <c r="M20" s="188"/>
    </row>
    <row r="21" spans="1:13" ht="38.25">
      <c r="A21" s="57" t="s">
        <v>18</v>
      </c>
      <c r="B21" s="166"/>
      <c r="C21" s="168"/>
      <c r="D21" s="168"/>
      <c r="E21" s="155"/>
      <c r="F21" s="155"/>
      <c r="G21" s="155"/>
      <c r="H21" s="155"/>
      <c r="I21" s="155"/>
      <c r="J21" s="155"/>
      <c r="K21" s="155"/>
      <c r="L21" s="155"/>
      <c r="M21" s="189"/>
    </row>
    <row r="22" spans="1:13" ht="12.75">
      <c r="A22" s="213" t="s">
        <v>15</v>
      </c>
      <c r="B22" s="117" t="s">
        <v>16</v>
      </c>
      <c r="C22" s="193">
        <v>2010</v>
      </c>
      <c r="D22" s="193">
        <v>2013</v>
      </c>
      <c r="E22" s="209">
        <v>3157050</v>
      </c>
      <c r="F22" s="209">
        <v>10234</v>
      </c>
      <c r="G22" s="209">
        <v>3075766</v>
      </c>
      <c r="H22" s="209"/>
      <c r="I22" s="209"/>
      <c r="J22" s="209"/>
      <c r="K22" s="209"/>
      <c r="L22" s="209"/>
      <c r="M22" s="206">
        <v>3086000</v>
      </c>
    </row>
    <row r="23" spans="1:13" ht="46.5" customHeight="1">
      <c r="A23" s="105"/>
      <c r="B23" s="118"/>
      <c r="C23" s="167"/>
      <c r="D23" s="167"/>
      <c r="E23" s="107"/>
      <c r="F23" s="107"/>
      <c r="G23" s="107"/>
      <c r="H23" s="107"/>
      <c r="I23" s="107"/>
      <c r="J23" s="107"/>
      <c r="K23" s="107"/>
      <c r="L23" s="107"/>
      <c r="M23" s="207"/>
    </row>
    <row r="24" spans="1:13" ht="25.5">
      <c r="A24" s="63" t="s">
        <v>47</v>
      </c>
      <c r="B24" s="119"/>
      <c r="C24" s="168"/>
      <c r="D24" s="168"/>
      <c r="E24" s="210"/>
      <c r="F24" s="210"/>
      <c r="G24" s="210"/>
      <c r="H24" s="210"/>
      <c r="I24" s="210"/>
      <c r="J24" s="210"/>
      <c r="K24" s="210"/>
      <c r="L24" s="210"/>
      <c r="M24" s="208"/>
    </row>
    <row r="25" spans="1:13" ht="36" customHeight="1">
      <c r="A25" s="62" t="s">
        <v>20</v>
      </c>
      <c r="B25" s="211" t="s">
        <v>19</v>
      </c>
      <c r="C25" s="201">
        <v>2010</v>
      </c>
      <c r="D25" s="201">
        <v>2012</v>
      </c>
      <c r="E25" s="203">
        <v>3253</v>
      </c>
      <c r="F25" s="199">
        <v>2714</v>
      </c>
      <c r="G25" s="107"/>
      <c r="H25" s="107"/>
      <c r="I25" s="107"/>
      <c r="J25" s="107"/>
      <c r="K25" s="107"/>
      <c r="L25" s="107"/>
      <c r="M25" s="190">
        <v>2714</v>
      </c>
    </row>
    <row r="26" spans="1:13" ht="12.75">
      <c r="A26" s="37" t="s">
        <v>64</v>
      </c>
      <c r="B26" s="212"/>
      <c r="C26" s="202"/>
      <c r="D26" s="202"/>
      <c r="E26" s="204"/>
      <c r="F26" s="199"/>
      <c r="G26" s="107"/>
      <c r="H26" s="107"/>
      <c r="I26" s="107"/>
      <c r="J26" s="107"/>
      <c r="K26" s="107"/>
      <c r="L26" s="107"/>
      <c r="M26" s="191"/>
    </row>
    <row r="27" spans="1:13" ht="12.75">
      <c r="A27" s="37" t="s">
        <v>21</v>
      </c>
      <c r="B27" s="212"/>
      <c r="C27" s="202"/>
      <c r="D27" s="202"/>
      <c r="E27" s="204"/>
      <c r="F27" s="199"/>
      <c r="G27" s="107"/>
      <c r="H27" s="107"/>
      <c r="I27" s="107"/>
      <c r="J27" s="107"/>
      <c r="K27" s="107"/>
      <c r="L27" s="107"/>
      <c r="M27" s="191"/>
    </row>
    <row r="28" spans="1:13" ht="25.5">
      <c r="A28" s="38" t="s">
        <v>22</v>
      </c>
      <c r="B28" s="212"/>
      <c r="C28" s="202"/>
      <c r="D28" s="202"/>
      <c r="E28" s="204"/>
      <c r="F28" s="200"/>
      <c r="G28" s="192"/>
      <c r="H28" s="192"/>
      <c r="I28" s="192"/>
      <c r="J28" s="192"/>
      <c r="K28" s="192"/>
      <c r="L28" s="192"/>
      <c r="M28" s="191"/>
    </row>
    <row r="29" spans="1:13" ht="13.5" customHeight="1">
      <c r="A29" s="161" t="s">
        <v>24</v>
      </c>
      <c r="B29" s="159" t="s">
        <v>25</v>
      </c>
      <c r="C29" s="186">
        <v>2008</v>
      </c>
      <c r="D29" s="186">
        <v>2013</v>
      </c>
      <c r="E29" s="152">
        <v>578575</v>
      </c>
      <c r="F29" s="152">
        <v>120586</v>
      </c>
      <c r="G29" s="152">
        <v>54718</v>
      </c>
      <c r="H29" s="152"/>
      <c r="I29" s="152"/>
      <c r="J29" s="152"/>
      <c r="K29" s="152"/>
      <c r="L29" s="152"/>
      <c r="M29" s="205">
        <v>175304</v>
      </c>
    </row>
    <row r="30" spans="1:13" ht="39.75" customHeight="1">
      <c r="A30" s="161"/>
      <c r="B30" s="159"/>
      <c r="C30" s="167"/>
      <c r="D30" s="167"/>
      <c r="E30" s="153"/>
      <c r="F30" s="153"/>
      <c r="G30" s="153"/>
      <c r="H30" s="153"/>
      <c r="I30" s="153"/>
      <c r="J30" s="153"/>
      <c r="K30" s="153"/>
      <c r="L30" s="153"/>
      <c r="M30" s="188"/>
    </row>
    <row r="31" spans="1:13" ht="38.25">
      <c r="A31" s="39" t="s">
        <v>58</v>
      </c>
      <c r="B31" s="159"/>
      <c r="C31" s="167"/>
      <c r="D31" s="167"/>
      <c r="E31" s="153"/>
      <c r="F31" s="153"/>
      <c r="G31" s="153"/>
      <c r="H31" s="153"/>
      <c r="I31" s="153"/>
      <c r="J31" s="153"/>
      <c r="K31" s="153"/>
      <c r="L31" s="153"/>
      <c r="M31" s="188"/>
    </row>
    <row r="32" spans="1:13" ht="12.75">
      <c r="A32" s="40" t="s">
        <v>59</v>
      </c>
      <c r="B32" s="159"/>
      <c r="C32" s="167"/>
      <c r="D32" s="167"/>
      <c r="E32" s="153"/>
      <c r="F32" s="153"/>
      <c r="G32" s="153"/>
      <c r="H32" s="153"/>
      <c r="I32" s="153"/>
      <c r="J32" s="153"/>
      <c r="K32" s="153"/>
      <c r="L32" s="153"/>
      <c r="M32" s="188"/>
    </row>
    <row r="33" spans="1:13" ht="13.5">
      <c r="A33" s="39"/>
      <c r="B33" s="162"/>
      <c r="C33" s="167"/>
      <c r="D33" s="167"/>
      <c r="E33" s="153"/>
      <c r="F33" s="153"/>
      <c r="G33" s="153"/>
      <c r="H33" s="153"/>
      <c r="I33" s="153"/>
      <c r="J33" s="153"/>
      <c r="K33" s="153"/>
      <c r="L33" s="153"/>
      <c r="M33" s="188"/>
    </row>
    <row r="34" spans="1:13" ht="43.5" customHeight="1">
      <c r="A34" s="163" t="s">
        <v>24</v>
      </c>
      <c r="B34" s="117" t="s">
        <v>25</v>
      </c>
      <c r="C34" s="26"/>
      <c r="D34" s="26"/>
      <c r="E34" s="27"/>
      <c r="F34" s="27"/>
      <c r="G34" s="27"/>
      <c r="H34" s="27"/>
      <c r="I34" s="27"/>
      <c r="J34" s="27"/>
      <c r="K34" s="27"/>
      <c r="L34" s="27"/>
      <c r="M34" s="41"/>
    </row>
    <row r="35" spans="1:13" ht="12.75">
      <c r="A35" s="161"/>
      <c r="B35" s="164"/>
      <c r="C35" s="25"/>
      <c r="D35" s="25"/>
      <c r="E35" s="24"/>
      <c r="F35" s="24"/>
      <c r="G35" s="24"/>
      <c r="H35" s="24"/>
      <c r="I35" s="24"/>
      <c r="J35" s="24"/>
      <c r="K35" s="24"/>
      <c r="L35" s="24"/>
      <c r="M35" s="35"/>
    </row>
    <row r="36" spans="1:13" ht="13.5">
      <c r="A36" s="39" t="s">
        <v>43</v>
      </c>
      <c r="B36" s="164"/>
      <c r="C36" s="25">
        <v>2012</v>
      </c>
      <c r="D36" s="25">
        <v>2015</v>
      </c>
      <c r="E36" s="24">
        <v>178000</v>
      </c>
      <c r="F36" s="24">
        <v>20634</v>
      </c>
      <c r="G36" s="24">
        <v>47981</v>
      </c>
      <c r="H36" s="24">
        <v>67152</v>
      </c>
      <c r="I36" s="24">
        <v>42233</v>
      </c>
      <c r="J36" s="24"/>
      <c r="K36" s="24"/>
      <c r="L36" s="24"/>
      <c r="M36" s="35">
        <v>178000</v>
      </c>
    </row>
    <row r="37" spans="1:13" ht="13.5">
      <c r="A37" s="39" t="s">
        <v>44</v>
      </c>
      <c r="B37" s="164"/>
      <c r="C37" s="25"/>
      <c r="D37" s="25"/>
      <c r="E37" s="24"/>
      <c r="F37" s="24"/>
      <c r="G37" s="24"/>
      <c r="H37" s="24"/>
      <c r="I37" s="24"/>
      <c r="J37" s="24"/>
      <c r="K37" s="24"/>
      <c r="L37" s="24"/>
      <c r="M37" s="35"/>
    </row>
    <row r="38" spans="1:13" ht="13.5">
      <c r="A38" s="42" t="s">
        <v>62</v>
      </c>
      <c r="B38" s="165"/>
      <c r="C38" s="28"/>
      <c r="D38" s="28"/>
      <c r="E38" s="29"/>
      <c r="F38" s="29"/>
      <c r="G38" s="29"/>
      <c r="H38" s="29"/>
      <c r="I38" s="29"/>
      <c r="J38" s="29"/>
      <c r="K38" s="29"/>
      <c r="L38" s="29"/>
      <c r="M38" s="43"/>
    </row>
    <row r="39" spans="1:13" ht="12.75" customHeight="1">
      <c r="A39" s="163" t="s">
        <v>24</v>
      </c>
      <c r="B39" s="117" t="s">
        <v>25</v>
      </c>
      <c r="C39" s="26"/>
      <c r="D39" s="26"/>
      <c r="E39" s="27"/>
      <c r="F39" s="27"/>
      <c r="G39" s="27"/>
      <c r="H39" s="27"/>
      <c r="I39" s="27"/>
      <c r="J39" s="27"/>
      <c r="K39" s="27"/>
      <c r="L39" s="27"/>
      <c r="M39" s="41"/>
    </row>
    <row r="40" spans="1:13" ht="48.75" customHeight="1">
      <c r="A40" s="161"/>
      <c r="B40" s="164"/>
      <c r="C40" s="25"/>
      <c r="D40" s="25"/>
      <c r="E40" s="24"/>
      <c r="F40" s="24"/>
      <c r="G40" s="24"/>
      <c r="H40" s="24"/>
      <c r="I40" s="24"/>
      <c r="J40" s="24"/>
      <c r="K40" s="24"/>
      <c r="L40" s="24"/>
      <c r="M40" s="35"/>
    </row>
    <row r="41" spans="1:13" ht="13.5">
      <c r="A41" s="39" t="s">
        <v>43</v>
      </c>
      <c r="B41" s="164"/>
      <c r="C41" s="25">
        <v>2012</v>
      </c>
      <c r="D41" s="25">
        <v>2013</v>
      </c>
      <c r="E41" s="24">
        <v>633705</v>
      </c>
      <c r="F41" s="24">
        <v>399139</v>
      </c>
      <c r="G41" s="24">
        <v>234566</v>
      </c>
      <c r="H41" s="24"/>
      <c r="I41" s="24"/>
      <c r="J41" s="24"/>
      <c r="K41" s="24"/>
      <c r="L41" s="24"/>
      <c r="M41" s="35">
        <v>633705</v>
      </c>
    </row>
    <row r="42" spans="1:13" ht="25.5">
      <c r="A42" s="39" t="s">
        <v>48</v>
      </c>
      <c r="B42" s="164"/>
      <c r="C42" s="25"/>
      <c r="D42" s="25"/>
      <c r="E42" s="24"/>
      <c r="F42" s="24"/>
      <c r="G42" s="24"/>
      <c r="H42" s="24"/>
      <c r="I42" s="24"/>
      <c r="J42" s="24"/>
      <c r="K42" s="24"/>
      <c r="L42" s="24"/>
      <c r="M42" s="35"/>
    </row>
    <row r="43" spans="1:13" ht="13.5">
      <c r="A43" s="42" t="s">
        <v>49</v>
      </c>
      <c r="B43" s="165"/>
      <c r="C43" s="28"/>
      <c r="D43" s="28"/>
      <c r="E43" s="29"/>
      <c r="F43" s="29"/>
      <c r="G43" s="29"/>
      <c r="H43" s="29"/>
      <c r="I43" s="29"/>
      <c r="J43" s="29"/>
      <c r="K43" s="29"/>
      <c r="L43" s="29"/>
      <c r="M43" s="43"/>
    </row>
    <row r="44" spans="1:13" ht="13.5">
      <c r="A44" s="70" t="s">
        <v>55</v>
      </c>
      <c r="B44" s="117" t="s">
        <v>19</v>
      </c>
      <c r="C44" s="26"/>
      <c r="D44" s="26"/>
      <c r="E44" s="27"/>
      <c r="F44" s="27"/>
      <c r="G44" s="27"/>
      <c r="H44" s="27"/>
      <c r="I44" s="27"/>
      <c r="J44" s="27"/>
      <c r="K44" s="27"/>
      <c r="L44" s="27"/>
      <c r="M44" s="65"/>
    </row>
    <row r="45" spans="1:13" ht="25.5">
      <c r="A45" s="71" t="s">
        <v>56</v>
      </c>
      <c r="B45" s="118"/>
      <c r="C45" s="25"/>
      <c r="D45" s="25"/>
      <c r="E45" s="24"/>
      <c r="F45" s="24"/>
      <c r="G45" s="24"/>
      <c r="H45" s="24"/>
      <c r="I45" s="24"/>
      <c r="J45" s="24"/>
      <c r="K45" s="24"/>
      <c r="L45" s="24"/>
      <c r="M45" s="66"/>
    </row>
    <row r="46" spans="1:13" ht="25.5">
      <c r="A46" s="71" t="s">
        <v>65</v>
      </c>
      <c r="B46" s="118"/>
      <c r="C46" s="25">
        <v>2012</v>
      </c>
      <c r="D46" s="25">
        <v>2013</v>
      </c>
      <c r="E46" s="24">
        <v>229050</v>
      </c>
      <c r="F46" s="24">
        <v>20000</v>
      </c>
      <c r="G46" s="24">
        <v>209050</v>
      </c>
      <c r="H46" s="24"/>
      <c r="I46" s="24"/>
      <c r="J46" s="24"/>
      <c r="K46" s="24"/>
      <c r="L46" s="24"/>
      <c r="M46" s="66">
        <v>229050</v>
      </c>
    </row>
    <row r="47" spans="1:13" ht="51">
      <c r="A47" s="71" t="s">
        <v>61</v>
      </c>
      <c r="B47" s="118"/>
      <c r="C47" s="25"/>
      <c r="D47" s="25"/>
      <c r="E47" s="24"/>
      <c r="F47" s="24"/>
      <c r="G47" s="24"/>
      <c r="H47" s="24"/>
      <c r="I47" s="24"/>
      <c r="J47" s="24"/>
      <c r="K47" s="24"/>
      <c r="L47" s="24"/>
      <c r="M47" s="66"/>
    </row>
    <row r="48" spans="1:13" ht="13.5">
      <c r="A48" s="72"/>
      <c r="B48" s="119"/>
      <c r="C48" s="28"/>
      <c r="D48" s="28"/>
      <c r="E48" s="29"/>
      <c r="F48" s="29"/>
      <c r="G48" s="29"/>
      <c r="H48" s="29"/>
      <c r="I48" s="29"/>
      <c r="J48" s="29"/>
      <c r="K48" s="29"/>
      <c r="L48" s="29"/>
      <c r="M48" s="67"/>
    </row>
    <row r="49" spans="1:13" ht="12.75">
      <c r="A49" s="156" t="s">
        <v>50</v>
      </c>
      <c r="B49" s="117" t="s">
        <v>19</v>
      </c>
      <c r="C49" s="26"/>
      <c r="D49" s="26"/>
      <c r="E49" s="27"/>
      <c r="F49" s="27"/>
      <c r="G49" s="27"/>
      <c r="H49" s="27"/>
      <c r="I49" s="27"/>
      <c r="J49" s="27"/>
      <c r="K49" s="27"/>
      <c r="L49" s="27"/>
      <c r="M49" s="65"/>
    </row>
    <row r="50" spans="1:13" ht="24.75" customHeight="1">
      <c r="A50" s="157"/>
      <c r="B50" s="118"/>
      <c r="C50" s="25"/>
      <c r="D50" s="25"/>
      <c r="E50" s="24"/>
      <c r="F50" s="24"/>
      <c r="G50" s="24"/>
      <c r="H50" s="24"/>
      <c r="I50" s="24"/>
      <c r="J50" s="24"/>
      <c r="K50" s="24"/>
      <c r="L50" s="24"/>
      <c r="M50" s="66"/>
    </row>
    <row r="51" spans="1:13" ht="25.5">
      <c r="A51" s="68" t="s">
        <v>66</v>
      </c>
      <c r="B51" s="118"/>
      <c r="C51" s="25">
        <v>2012</v>
      </c>
      <c r="D51" s="25">
        <v>2014</v>
      </c>
      <c r="E51" s="24">
        <v>72955</v>
      </c>
      <c r="F51" s="24">
        <v>24625</v>
      </c>
      <c r="G51" s="24">
        <v>23860</v>
      </c>
      <c r="H51" s="24">
        <v>24470</v>
      </c>
      <c r="I51" s="24"/>
      <c r="J51" s="24"/>
      <c r="K51" s="24"/>
      <c r="L51" s="24"/>
      <c r="M51" s="66">
        <v>72955</v>
      </c>
    </row>
    <row r="52" spans="1:13" ht="25.5">
      <c r="A52" s="68" t="s">
        <v>51</v>
      </c>
      <c r="B52" s="118"/>
      <c r="C52" s="25"/>
      <c r="D52" s="25"/>
      <c r="E52" s="24"/>
      <c r="F52" s="24"/>
      <c r="G52" s="24"/>
      <c r="H52" s="24"/>
      <c r="I52" s="24"/>
      <c r="J52" s="24"/>
      <c r="K52" s="24"/>
      <c r="L52" s="24"/>
      <c r="M52" s="66"/>
    </row>
    <row r="53" spans="1:13" ht="13.5">
      <c r="A53" s="69"/>
      <c r="B53" s="119"/>
      <c r="C53" s="28"/>
      <c r="D53" s="28"/>
      <c r="E53" s="29"/>
      <c r="F53" s="29"/>
      <c r="G53" s="29"/>
      <c r="H53" s="29"/>
      <c r="I53" s="29"/>
      <c r="J53" s="29"/>
      <c r="K53" s="29"/>
      <c r="L53" s="29"/>
      <c r="M53" s="67"/>
    </row>
    <row r="54" spans="1:13" ht="12.75" customHeight="1">
      <c r="A54" s="115" t="s">
        <v>67</v>
      </c>
      <c r="B54" s="117" t="s">
        <v>19</v>
      </c>
      <c r="C54" s="26"/>
      <c r="D54" s="26"/>
      <c r="E54" s="27"/>
      <c r="F54" s="27"/>
      <c r="G54" s="27"/>
      <c r="H54" s="27"/>
      <c r="I54" s="27"/>
      <c r="J54" s="27"/>
      <c r="K54" s="27"/>
      <c r="L54" s="27"/>
      <c r="M54" s="65"/>
    </row>
    <row r="55" spans="1:13" ht="12.75" customHeight="1">
      <c r="A55" s="115"/>
      <c r="B55" s="118"/>
      <c r="C55" s="25"/>
      <c r="D55" s="25"/>
      <c r="E55" s="24"/>
      <c r="F55" s="24"/>
      <c r="G55" s="24"/>
      <c r="H55" s="24"/>
      <c r="I55" s="24"/>
      <c r="J55" s="24"/>
      <c r="K55" s="24"/>
      <c r="L55" s="24"/>
      <c r="M55" s="66"/>
    </row>
    <row r="56" spans="1:13" ht="12.75" customHeight="1">
      <c r="A56" s="116"/>
      <c r="B56" s="118"/>
      <c r="C56" s="25">
        <v>2012</v>
      </c>
      <c r="D56" s="25">
        <v>2014</v>
      </c>
      <c r="E56" s="24">
        <v>205267</v>
      </c>
      <c r="F56" s="24">
        <v>1949</v>
      </c>
      <c r="G56" s="24">
        <v>101980</v>
      </c>
      <c r="H56" s="24">
        <v>101338</v>
      </c>
      <c r="I56" s="24"/>
      <c r="J56" s="24"/>
      <c r="K56" s="24"/>
      <c r="L56" s="24"/>
      <c r="M56" s="66">
        <v>205267</v>
      </c>
    </row>
    <row r="57" spans="1:13" ht="12.75" customHeight="1">
      <c r="A57" s="116"/>
      <c r="B57" s="118"/>
      <c r="C57" s="25"/>
      <c r="D57" s="25"/>
      <c r="E57" s="24"/>
      <c r="F57" s="24"/>
      <c r="G57" s="24"/>
      <c r="H57" s="24"/>
      <c r="I57" s="24"/>
      <c r="J57" s="24"/>
      <c r="K57" s="24"/>
      <c r="L57" s="24"/>
      <c r="M57" s="66"/>
    </row>
    <row r="58" spans="1:13" ht="12.75" customHeight="1">
      <c r="A58" s="116"/>
      <c r="B58" s="119"/>
      <c r="C58" s="28"/>
      <c r="D58" s="28"/>
      <c r="E58" s="29"/>
      <c r="F58" s="29"/>
      <c r="G58" s="29"/>
      <c r="H58" s="29"/>
      <c r="I58" s="29"/>
      <c r="J58" s="29"/>
      <c r="K58" s="29"/>
      <c r="L58" s="29"/>
      <c r="M58" s="67"/>
    </row>
    <row r="59" spans="1:13" ht="12.75">
      <c r="A59" s="115" t="s">
        <v>57</v>
      </c>
      <c r="B59" s="118" t="s">
        <v>19</v>
      </c>
      <c r="C59" s="25"/>
      <c r="D59" s="25"/>
      <c r="E59" s="24"/>
      <c r="F59" s="24"/>
      <c r="G59" s="24"/>
      <c r="H59" s="24"/>
      <c r="I59" s="24"/>
      <c r="J59" s="24"/>
      <c r="K59" s="24"/>
      <c r="L59" s="24"/>
      <c r="M59" s="35"/>
    </row>
    <row r="60" spans="1:13" ht="34.5" customHeight="1">
      <c r="A60" s="115"/>
      <c r="B60" s="118"/>
      <c r="C60" s="25"/>
      <c r="D60" s="25"/>
      <c r="E60" s="24"/>
      <c r="F60" s="24"/>
      <c r="G60" s="24"/>
      <c r="H60" s="24"/>
      <c r="I60" s="24"/>
      <c r="J60" s="24"/>
      <c r="K60" s="24"/>
      <c r="L60" s="24"/>
      <c r="M60" s="35"/>
    </row>
    <row r="61" spans="1:13" ht="12.75">
      <c r="A61" s="116"/>
      <c r="B61" s="118"/>
      <c r="C61" s="25">
        <v>2010</v>
      </c>
      <c r="D61" s="25">
        <v>2012</v>
      </c>
      <c r="E61" s="24">
        <v>199505</v>
      </c>
      <c r="F61" s="24">
        <v>120</v>
      </c>
      <c r="G61" s="24"/>
      <c r="H61" s="24"/>
      <c r="I61" s="24"/>
      <c r="J61" s="24"/>
      <c r="K61" s="24"/>
      <c r="L61" s="24"/>
      <c r="M61" s="35">
        <v>120</v>
      </c>
    </row>
    <row r="62" spans="1:13" ht="12.75">
      <c r="A62" s="116"/>
      <c r="B62" s="118"/>
      <c r="C62" s="25"/>
      <c r="D62" s="25"/>
      <c r="E62" s="24"/>
      <c r="F62" s="24"/>
      <c r="G62" s="24"/>
      <c r="H62" s="24"/>
      <c r="I62" s="24"/>
      <c r="J62" s="24"/>
      <c r="K62" s="24"/>
      <c r="L62" s="24"/>
      <c r="M62" s="35"/>
    </row>
    <row r="63" spans="1:13" ht="18" customHeight="1">
      <c r="A63" s="116"/>
      <c r="B63" s="118"/>
      <c r="C63" s="25"/>
      <c r="D63" s="25"/>
      <c r="E63" s="24"/>
      <c r="F63" s="24"/>
      <c r="G63" s="24"/>
      <c r="H63" s="24"/>
      <c r="I63" s="24"/>
      <c r="J63" s="24"/>
      <c r="K63" s="24"/>
      <c r="L63" s="24"/>
      <c r="M63" s="35"/>
    </row>
    <row r="64" spans="1:13" ht="12.75" customHeight="1">
      <c r="A64" s="156" t="s">
        <v>68</v>
      </c>
      <c r="B64" s="158" t="s">
        <v>23</v>
      </c>
      <c r="C64" s="193">
        <v>2010</v>
      </c>
      <c r="D64" s="193">
        <v>2012</v>
      </c>
      <c r="E64" s="154">
        <v>1011898</v>
      </c>
      <c r="F64" s="154">
        <v>328343</v>
      </c>
      <c r="G64" s="154"/>
      <c r="H64" s="154"/>
      <c r="I64" s="154"/>
      <c r="J64" s="154"/>
      <c r="K64" s="154"/>
      <c r="L64" s="154"/>
      <c r="M64" s="194">
        <f>SUM(F64:F64)</f>
        <v>328343</v>
      </c>
    </row>
    <row r="65" spans="1:13" ht="48" customHeight="1">
      <c r="A65" s="157"/>
      <c r="B65" s="159"/>
      <c r="C65" s="167"/>
      <c r="D65" s="167"/>
      <c r="E65" s="153"/>
      <c r="F65" s="153"/>
      <c r="G65" s="153"/>
      <c r="H65" s="153"/>
      <c r="I65" s="153"/>
      <c r="J65" s="153"/>
      <c r="K65" s="153"/>
      <c r="L65" s="153"/>
      <c r="M65" s="195"/>
    </row>
    <row r="66" spans="1:13" ht="35.25" customHeight="1">
      <c r="A66" s="69" t="s">
        <v>60</v>
      </c>
      <c r="B66" s="160"/>
      <c r="C66" s="168"/>
      <c r="D66" s="168"/>
      <c r="E66" s="155"/>
      <c r="F66" s="155"/>
      <c r="G66" s="155"/>
      <c r="H66" s="155"/>
      <c r="I66" s="155"/>
      <c r="J66" s="155"/>
      <c r="K66" s="155"/>
      <c r="L66" s="155"/>
      <c r="M66" s="196"/>
    </row>
    <row r="67" spans="1:13" ht="36" customHeight="1">
      <c r="A67" s="146" t="s">
        <v>26</v>
      </c>
      <c r="B67" s="147"/>
      <c r="C67" s="147"/>
      <c r="D67" s="147"/>
      <c r="E67" s="73">
        <f aca="true" t="shared" si="9" ref="E67:M67">+E68+E69</f>
        <v>0</v>
      </c>
      <c r="F67" s="73">
        <f t="shared" si="9"/>
        <v>0</v>
      </c>
      <c r="G67" s="73">
        <f t="shared" si="9"/>
        <v>0</v>
      </c>
      <c r="H67" s="73">
        <f t="shared" si="9"/>
        <v>0</v>
      </c>
      <c r="I67" s="73"/>
      <c r="J67" s="73"/>
      <c r="K67" s="73"/>
      <c r="L67" s="73">
        <f t="shared" si="9"/>
        <v>0</v>
      </c>
      <c r="M67" s="74">
        <f t="shared" si="9"/>
        <v>0</v>
      </c>
    </row>
    <row r="68" spans="1:13" ht="13.5">
      <c r="A68" s="148" t="s">
        <v>9</v>
      </c>
      <c r="B68" s="149"/>
      <c r="C68" s="149"/>
      <c r="D68" s="149"/>
      <c r="E68" s="5">
        <f aca="true" t="shared" si="10" ref="E68:M68">+E70</f>
        <v>0</v>
      </c>
      <c r="F68" s="5">
        <f t="shared" si="10"/>
        <v>0</v>
      </c>
      <c r="G68" s="5">
        <f t="shared" si="10"/>
        <v>0</v>
      </c>
      <c r="H68" s="5">
        <f t="shared" si="10"/>
        <v>0</v>
      </c>
      <c r="I68" s="5"/>
      <c r="J68" s="5"/>
      <c r="K68" s="5"/>
      <c r="L68" s="5">
        <f t="shared" si="10"/>
        <v>0</v>
      </c>
      <c r="M68" s="32">
        <f t="shared" si="10"/>
        <v>0</v>
      </c>
    </row>
    <row r="69" spans="1:13" ht="13.5">
      <c r="A69" s="150" t="s">
        <v>10</v>
      </c>
      <c r="B69" s="151"/>
      <c r="C69" s="151"/>
      <c r="D69" s="151"/>
      <c r="E69" s="6">
        <f aca="true" t="shared" si="11" ref="E69:M69">+E73</f>
        <v>0</v>
      </c>
      <c r="F69" s="6">
        <f t="shared" si="11"/>
        <v>0</v>
      </c>
      <c r="G69" s="6">
        <f t="shared" si="11"/>
        <v>0</v>
      </c>
      <c r="H69" s="6">
        <f t="shared" si="11"/>
        <v>0</v>
      </c>
      <c r="I69" s="6"/>
      <c r="J69" s="6"/>
      <c r="K69" s="6"/>
      <c r="L69" s="6">
        <f t="shared" si="11"/>
        <v>0</v>
      </c>
      <c r="M69" s="33">
        <f t="shared" si="11"/>
        <v>0</v>
      </c>
    </row>
    <row r="70" spans="1:13" ht="18" customHeight="1" hidden="1">
      <c r="A70" s="34"/>
      <c r="B70" s="139"/>
      <c r="C70" s="143"/>
      <c r="D70" s="143"/>
      <c r="E70" s="145"/>
      <c r="F70" s="145"/>
      <c r="G70" s="145"/>
      <c r="H70" s="145"/>
      <c r="I70" s="11"/>
      <c r="J70" s="11"/>
      <c r="K70" s="11"/>
      <c r="L70" s="145"/>
      <c r="M70" s="198"/>
    </row>
    <row r="71" spans="1:13" ht="8.25" customHeight="1" hidden="1">
      <c r="A71" s="30"/>
      <c r="B71" s="139"/>
      <c r="C71" s="143"/>
      <c r="D71" s="143"/>
      <c r="E71" s="145"/>
      <c r="F71" s="145"/>
      <c r="G71" s="145"/>
      <c r="H71" s="145"/>
      <c r="I71" s="11"/>
      <c r="J71" s="11"/>
      <c r="K71" s="11"/>
      <c r="L71" s="145"/>
      <c r="M71" s="198"/>
    </row>
    <row r="72" spans="1:13" ht="13.5" hidden="1">
      <c r="A72" s="30"/>
      <c r="B72" s="139"/>
      <c r="C72" s="10"/>
      <c r="D72" s="10"/>
      <c r="E72" s="11"/>
      <c r="F72" s="11"/>
      <c r="G72" s="11"/>
      <c r="H72" s="11"/>
      <c r="I72" s="11"/>
      <c r="J72" s="11"/>
      <c r="K72" s="11"/>
      <c r="L72" s="11"/>
      <c r="M72" s="44"/>
    </row>
    <row r="73" spans="1:13" ht="9" customHeight="1" hidden="1">
      <c r="A73" s="34"/>
      <c r="B73" s="140"/>
      <c r="C73" s="143"/>
      <c r="D73" s="143"/>
      <c r="E73" s="145"/>
      <c r="F73" s="145"/>
      <c r="G73" s="145"/>
      <c r="H73" s="145"/>
      <c r="I73" s="12"/>
      <c r="J73" s="12"/>
      <c r="K73" s="12"/>
      <c r="L73" s="145"/>
      <c r="M73" s="141"/>
    </row>
    <row r="74" spans="1:13" ht="8.25" customHeight="1" hidden="1">
      <c r="A74" s="30"/>
      <c r="B74" s="140"/>
      <c r="C74" s="143"/>
      <c r="D74" s="143"/>
      <c r="E74" s="145"/>
      <c r="F74" s="145"/>
      <c r="G74" s="145"/>
      <c r="H74" s="145"/>
      <c r="I74" s="13"/>
      <c r="J74" s="13"/>
      <c r="K74" s="13"/>
      <c r="L74" s="145"/>
      <c r="M74" s="141"/>
    </row>
    <row r="75" spans="1:13" ht="13.5" hidden="1">
      <c r="A75" s="30"/>
      <c r="B75" s="140"/>
      <c r="C75" s="10"/>
      <c r="D75" s="10"/>
      <c r="E75" s="11"/>
      <c r="F75" s="11"/>
      <c r="G75" s="11"/>
      <c r="H75" s="11"/>
      <c r="I75" s="11"/>
      <c r="J75" s="11"/>
      <c r="K75" s="11"/>
      <c r="L75" s="11"/>
      <c r="M75" s="44"/>
    </row>
    <row r="76" spans="1:13" ht="12.75" customHeight="1" hidden="1">
      <c r="A76" s="142"/>
      <c r="B76" s="140"/>
      <c r="C76" s="143"/>
      <c r="D76" s="144"/>
      <c r="E76" s="145"/>
      <c r="F76" s="145"/>
      <c r="G76" s="145"/>
      <c r="H76" s="145"/>
      <c r="I76" s="12"/>
      <c r="J76" s="12"/>
      <c r="K76" s="12"/>
      <c r="L76" s="145"/>
      <c r="M76" s="141"/>
    </row>
    <row r="77" spans="1:13" ht="12.75" customHeight="1" hidden="1">
      <c r="A77" s="142"/>
      <c r="B77" s="140"/>
      <c r="C77" s="143"/>
      <c r="D77" s="144"/>
      <c r="E77" s="145"/>
      <c r="F77" s="145"/>
      <c r="G77" s="145"/>
      <c r="H77" s="145"/>
      <c r="I77" s="13"/>
      <c r="J77" s="13"/>
      <c r="K77" s="13"/>
      <c r="L77" s="145"/>
      <c r="M77" s="141"/>
    </row>
    <row r="78" spans="1:13" ht="36" customHeight="1">
      <c r="A78" s="105" t="s">
        <v>27</v>
      </c>
      <c r="B78" s="106"/>
      <c r="C78" s="106"/>
      <c r="D78" s="106"/>
      <c r="E78" s="14">
        <f aca="true" t="shared" si="12" ref="E78:M78">+E79+E80</f>
        <v>6073273</v>
      </c>
      <c r="F78" s="14">
        <f t="shared" si="12"/>
        <v>736518</v>
      </c>
      <c r="G78" s="14">
        <f t="shared" si="12"/>
        <v>2695000</v>
      </c>
      <c r="H78" s="14">
        <f t="shared" si="12"/>
        <v>2500000</v>
      </c>
      <c r="I78" s="14"/>
      <c r="J78" s="14"/>
      <c r="K78" s="14"/>
      <c r="L78" s="14">
        <f t="shared" si="12"/>
        <v>0</v>
      </c>
      <c r="M78" s="45">
        <f t="shared" si="12"/>
        <v>5931518</v>
      </c>
    </row>
    <row r="79" spans="1:13" ht="12.75">
      <c r="A79" s="109" t="s">
        <v>9</v>
      </c>
      <c r="B79" s="100"/>
      <c r="C79" s="100"/>
      <c r="D79" s="100"/>
      <c r="E79" s="15"/>
      <c r="F79" s="15"/>
      <c r="G79" s="15"/>
      <c r="H79" s="15"/>
      <c r="I79" s="15"/>
      <c r="J79" s="15"/>
      <c r="K79" s="15"/>
      <c r="L79" s="15"/>
      <c r="M79" s="46"/>
    </row>
    <row r="80" spans="1:13" ht="12.75">
      <c r="A80" s="103" t="s">
        <v>10</v>
      </c>
      <c r="B80" s="104"/>
      <c r="C80" s="104"/>
      <c r="D80" s="104"/>
      <c r="E80" s="16">
        <f>SUM(E83:E86)</f>
        <v>6073273</v>
      </c>
      <c r="F80" s="16">
        <f>SUM(F83:F86)</f>
        <v>736518</v>
      </c>
      <c r="G80" s="16">
        <f>SUM(G83:G86)</f>
        <v>2695000</v>
      </c>
      <c r="H80" s="16">
        <f>SUM(H83:H87)</f>
        <v>2500000</v>
      </c>
      <c r="I80" s="16">
        <f>SUM(I83:I87)</f>
        <v>0</v>
      </c>
      <c r="J80" s="16">
        <f>SUM(J83:J87)</f>
        <v>0</v>
      </c>
      <c r="K80" s="16">
        <f>SUM(K83:K87)</f>
        <v>0</v>
      </c>
      <c r="L80" s="16">
        <f>SUM(L83:L87)</f>
        <v>0</v>
      </c>
      <c r="M80" s="47">
        <f>SUM(M83:M86)</f>
        <v>5931518</v>
      </c>
    </row>
    <row r="81" spans="1:13" ht="13.5" customHeight="1">
      <c r="A81" s="105" t="s">
        <v>28</v>
      </c>
      <c r="B81" s="139" t="s">
        <v>16</v>
      </c>
      <c r="C81" s="140"/>
      <c r="D81" s="140"/>
      <c r="E81" s="137"/>
      <c r="F81" s="137"/>
      <c r="G81" s="137"/>
      <c r="H81" s="137"/>
      <c r="I81" s="138"/>
      <c r="J81" s="138"/>
      <c r="K81" s="138"/>
      <c r="L81" s="137"/>
      <c r="M81" s="97"/>
    </row>
    <row r="82" spans="1:13" ht="51.75" customHeight="1">
      <c r="A82" s="105"/>
      <c r="B82" s="139"/>
      <c r="C82" s="140"/>
      <c r="D82" s="140"/>
      <c r="E82" s="137"/>
      <c r="F82" s="137"/>
      <c r="G82" s="137"/>
      <c r="H82" s="137"/>
      <c r="I82" s="138"/>
      <c r="J82" s="138"/>
      <c r="K82" s="138"/>
      <c r="L82" s="137"/>
      <c r="M82" s="97"/>
    </row>
    <row r="83" spans="1:13" ht="20.25" customHeight="1">
      <c r="A83" s="49" t="s">
        <v>29</v>
      </c>
      <c r="B83" s="139"/>
      <c r="C83" s="7">
        <v>2010</v>
      </c>
      <c r="D83" s="7">
        <v>2012</v>
      </c>
      <c r="E83" s="8">
        <v>764318</v>
      </c>
      <c r="F83" s="8">
        <v>680018</v>
      </c>
      <c r="G83" s="8"/>
      <c r="H83" s="8"/>
      <c r="I83" s="8"/>
      <c r="J83" s="8"/>
      <c r="K83" s="8"/>
      <c r="L83" s="8"/>
      <c r="M83" s="50">
        <f>SUM(F83:F83)</f>
        <v>680018</v>
      </c>
    </row>
    <row r="84" spans="1:13" ht="32.25" customHeight="1">
      <c r="A84" s="51" t="s">
        <v>52</v>
      </c>
      <c r="B84" s="139"/>
      <c r="C84" s="7">
        <v>2010</v>
      </c>
      <c r="D84" s="7">
        <v>2013</v>
      </c>
      <c r="E84" s="8">
        <v>2582455</v>
      </c>
      <c r="F84" s="8">
        <v>25000</v>
      </c>
      <c r="G84" s="8">
        <v>2500000</v>
      </c>
      <c r="H84" s="8"/>
      <c r="I84" s="8"/>
      <c r="J84" s="8"/>
      <c r="K84" s="8"/>
      <c r="L84" s="8"/>
      <c r="M84" s="50">
        <v>2525000</v>
      </c>
    </row>
    <row r="85" spans="1:13" ht="30.75" customHeight="1">
      <c r="A85" s="51" t="s">
        <v>53</v>
      </c>
      <c r="B85" s="139"/>
      <c r="C85" s="7">
        <v>2012</v>
      </c>
      <c r="D85" s="7">
        <v>2014</v>
      </c>
      <c r="E85" s="8">
        <v>2525000</v>
      </c>
      <c r="F85" s="8">
        <v>25000</v>
      </c>
      <c r="G85" s="8"/>
      <c r="H85" s="8">
        <v>2500000</v>
      </c>
      <c r="I85" s="8"/>
      <c r="J85" s="8"/>
      <c r="K85" s="8"/>
      <c r="L85" s="8"/>
      <c r="M85" s="50">
        <v>2525000</v>
      </c>
    </row>
    <row r="86" spans="1:13" ht="12.75">
      <c r="A86" s="125" t="s">
        <v>35</v>
      </c>
      <c r="B86" s="126" t="s">
        <v>16</v>
      </c>
      <c r="C86" s="123">
        <v>2012</v>
      </c>
      <c r="D86" s="123">
        <v>2013</v>
      </c>
      <c r="E86" s="101">
        <v>201500</v>
      </c>
      <c r="F86" s="101">
        <v>6500</v>
      </c>
      <c r="G86" s="101">
        <v>195000</v>
      </c>
      <c r="H86" s="101"/>
      <c r="I86" s="101"/>
      <c r="J86" s="101"/>
      <c r="K86" s="101"/>
      <c r="L86" s="101"/>
      <c r="M86" s="187">
        <v>201500</v>
      </c>
    </row>
    <row r="87" spans="1:13" ht="31.5" customHeight="1">
      <c r="A87" s="125"/>
      <c r="B87" s="127"/>
      <c r="C87" s="124"/>
      <c r="D87" s="124"/>
      <c r="E87" s="102"/>
      <c r="F87" s="102"/>
      <c r="G87" s="102"/>
      <c r="H87" s="102"/>
      <c r="I87" s="102"/>
      <c r="J87" s="102"/>
      <c r="K87" s="102"/>
      <c r="L87" s="102"/>
      <c r="M87" s="197"/>
    </row>
    <row r="88" spans="1:13" ht="63.75" customHeight="1">
      <c r="A88" s="98" t="s">
        <v>30</v>
      </c>
      <c r="B88" s="99"/>
      <c r="C88" s="99"/>
      <c r="D88" s="99"/>
      <c r="E88" s="14">
        <f aca="true" t="shared" si="13" ref="E88:M88">+E89+E102</f>
        <v>10131651</v>
      </c>
      <c r="F88" s="14">
        <f t="shared" si="13"/>
        <v>1980532</v>
      </c>
      <c r="G88" s="14">
        <f t="shared" si="13"/>
        <v>1674720</v>
      </c>
      <c r="H88" s="14">
        <f t="shared" si="13"/>
        <v>1365857</v>
      </c>
      <c r="I88" s="14">
        <f t="shared" si="13"/>
        <v>738250</v>
      </c>
      <c r="J88" s="14">
        <f t="shared" si="13"/>
        <v>587695</v>
      </c>
      <c r="K88" s="14">
        <f t="shared" si="13"/>
        <v>370000</v>
      </c>
      <c r="L88" s="14">
        <f t="shared" si="13"/>
        <v>154167</v>
      </c>
      <c r="M88" s="45">
        <f t="shared" si="13"/>
        <v>6871221</v>
      </c>
    </row>
    <row r="89" spans="1:13" ht="12.75">
      <c r="A89" s="109" t="s">
        <v>9</v>
      </c>
      <c r="B89" s="100"/>
      <c r="C89" s="100"/>
      <c r="D89" s="100"/>
      <c r="E89" s="15">
        <f>SUM(E90:E101)</f>
        <v>10131651</v>
      </c>
      <c r="F89" s="15">
        <f aca="true" t="shared" si="14" ref="F89:M89">SUM(F90:F101)</f>
        <v>1980532</v>
      </c>
      <c r="G89" s="17">
        <f t="shared" si="14"/>
        <v>1674720</v>
      </c>
      <c r="H89" s="17">
        <f t="shared" si="14"/>
        <v>1365857</v>
      </c>
      <c r="I89" s="17">
        <f t="shared" si="14"/>
        <v>738250</v>
      </c>
      <c r="J89" s="17">
        <f t="shared" si="14"/>
        <v>587695</v>
      </c>
      <c r="K89" s="17">
        <f t="shared" si="14"/>
        <v>370000</v>
      </c>
      <c r="L89" s="17">
        <f t="shared" si="14"/>
        <v>154167</v>
      </c>
      <c r="M89" s="52">
        <f t="shared" si="14"/>
        <v>6871221</v>
      </c>
    </row>
    <row r="90" spans="1:13" ht="38.25">
      <c r="A90" s="75" t="s">
        <v>31</v>
      </c>
      <c r="B90" s="76" t="s">
        <v>19</v>
      </c>
      <c r="C90" s="77">
        <v>2009</v>
      </c>
      <c r="D90" s="77">
        <v>2012</v>
      </c>
      <c r="E90" s="78">
        <v>96908</v>
      </c>
      <c r="F90" s="78">
        <v>15312</v>
      </c>
      <c r="G90" s="19"/>
      <c r="H90" s="19"/>
      <c r="I90" s="19"/>
      <c r="J90" s="19"/>
      <c r="K90" s="19"/>
      <c r="L90" s="19"/>
      <c r="M90" s="54">
        <v>15312</v>
      </c>
    </row>
    <row r="91" spans="1:13" ht="38.25" customHeight="1">
      <c r="A91" s="53" t="s">
        <v>63</v>
      </c>
      <c r="B91" s="23" t="s">
        <v>19</v>
      </c>
      <c r="C91" s="7">
        <v>2012</v>
      </c>
      <c r="D91" s="7">
        <v>2013</v>
      </c>
      <c r="E91" s="18">
        <v>58106</v>
      </c>
      <c r="F91" s="18">
        <v>29816</v>
      </c>
      <c r="G91" s="19">
        <v>28290</v>
      </c>
      <c r="H91" s="19"/>
      <c r="I91" s="19"/>
      <c r="J91" s="19"/>
      <c r="K91" s="19"/>
      <c r="L91" s="19"/>
      <c r="M91" s="54">
        <v>58106</v>
      </c>
    </row>
    <row r="92" spans="1:13" ht="51">
      <c r="A92" s="53" t="s">
        <v>36</v>
      </c>
      <c r="B92" s="23" t="s">
        <v>19</v>
      </c>
      <c r="C92" s="7">
        <v>2011</v>
      </c>
      <c r="D92" s="7">
        <v>2016</v>
      </c>
      <c r="E92" s="18">
        <v>1630263</v>
      </c>
      <c r="F92" s="18">
        <v>326542</v>
      </c>
      <c r="G92" s="19">
        <v>326542</v>
      </c>
      <c r="H92" s="19">
        <v>326542</v>
      </c>
      <c r="I92" s="19">
        <v>326542</v>
      </c>
      <c r="J92" s="19">
        <v>217695</v>
      </c>
      <c r="K92" s="19"/>
      <c r="L92" s="19"/>
      <c r="M92" s="54">
        <v>1523863</v>
      </c>
    </row>
    <row r="93" spans="1:13" ht="51">
      <c r="A93" s="53" t="s">
        <v>40</v>
      </c>
      <c r="B93" s="23" t="s">
        <v>19</v>
      </c>
      <c r="C93" s="7">
        <v>2008</v>
      </c>
      <c r="D93" s="7">
        <v>2013</v>
      </c>
      <c r="E93" s="18">
        <v>2292135</v>
      </c>
      <c r="F93" s="18">
        <v>279893</v>
      </c>
      <c r="G93" s="19">
        <v>46649</v>
      </c>
      <c r="H93" s="19"/>
      <c r="I93" s="19"/>
      <c r="J93" s="19"/>
      <c r="K93" s="19"/>
      <c r="L93" s="19"/>
      <c r="M93" s="54">
        <v>326542</v>
      </c>
    </row>
    <row r="94" spans="1:13" ht="38.25">
      <c r="A94" s="53" t="s">
        <v>37</v>
      </c>
      <c r="B94" s="23" t="s">
        <v>19</v>
      </c>
      <c r="C94" s="7">
        <v>2010</v>
      </c>
      <c r="D94" s="7">
        <v>2015</v>
      </c>
      <c r="E94" s="18">
        <v>782351</v>
      </c>
      <c r="F94" s="18">
        <v>166832</v>
      </c>
      <c r="G94" s="19">
        <v>166832</v>
      </c>
      <c r="H94" s="19">
        <v>166832</v>
      </c>
      <c r="I94" s="19">
        <v>41708</v>
      </c>
      <c r="J94" s="19"/>
      <c r="K94" s="19"/>
      <c r="L94" s="19"/>
      <c r="M94" s="54">
        <v>542204</v>
      </c>
    </row>
    <row r="95" spans="1:13" ht="38.25">
      <c r="A95" s="53" t="s">
        <v>38</v>
      </c>
      <c r="B95" s="23" t="s">
        <v>19</v>
      </c>
      <c r="C95" s="7">
        <v>2009</v>
      </c>
      <c r="D95" s="7">
        <v>2014</v>
      </c>
      <c r="E95" s="18">
        <v>1679500</v>
      </c>
      <c r="F95" s="18">
        <v>360000</v>
      </c>
      <c r="G95" s="19">
        <v>360000</v>
      </c>
      <c r="H95" s="19">
        <v>330000</v>
      </c>
      <c r="I95" s="19"/>
      <c r="J95" s="19"/>
      <c r="K95" s="19"/>
      <c r="L95" s="19"/>
      <c r="M95" s="54">
        <v>1050000</v>
      </c>
    </row>
    <row r="96" spans="1:13" ht="45" customHeight="1">
      <c r="A96" s="79" t="s">
        <v>39</v>
      </c>
      <c r="B96" s="80" t="s">
        <v>19</v>
      </c>
      <c r="C96" s="81">
        <v>2012</v>
      </c>
      <c r="D96" s="81">
        <v>2013</v>
      </c>
      <c r="E96" s="82">
        <v>4833</v>
      </c>
      <c r="F96" s="82">
        <v>1496</v>
      </c>
      <c r="G96" s="83">
        <v>3337</v>
      </c>
      <c r="H96" s="83"/>
      <c r="I96" s="83"/>
      <c r="J96" s="83"/>
      <c r="K96" s="83"/>
      <c r="L96" s="83"/>
      <c r="M96" s="84">
        <v>4833</v>
      </c>
    </row>
    <row r="97" spans="1:13" ht="38.25">
      <c r="A97" s="85" t="s">
        <v>39</v>
      </c>
      <c r="B97" s="86" t="s">
        <v>19</v>
      </c>
      <c r="C97" s="87">
        <v>2011</v>
      </c>
      <c r="D97" s="87">
        <v>2012</v>
      </c>
      <c r="E97" s="88">
        <v>2283</v>
      </c>
      <c r="F97" s="88">
        <v>1578</v>
      </c>
      <c r="G97" s="89"/>
      <c r="H97" s="89"/>
      <c r="I97" s="89"/>
      <c r="J97" s="89"/>
      <c r="K97" s="89"/>
      <c r="L97" s="89"/>
      <c r="M97" s="90">
        <v>1578</v>
      </c>
    </row>
    <row r="98" spans="1:13" ht="51">
      <c r="A98" s="91" t="s">
        <v>32</v>
      </c>
      <c r="B98" s="92" t="s">
        <v>19</v>
      </c>
      <c r="C98" s="93">
        <v>2011</v>
      </c>
      <c r="D98" s="93">
        <v>2014</v>
      </c>
      <c r="E98" s="94">
        <v>971176</v>
      </c>
      <c r="F98" s="94">
        <v>342768</v>
      </c>
      <c r="G98" s="95">
        <v>342769</v>
      </c>
      <c r="H98" s="95">
        <v>172483</v>
      </c>
      <c r="I98" s="95"/>
      <c r="J98" s="95"/>
      <c r="K98" s="95"/>
      <c r="L98" s="95"/>
      <c r="M98" s="96">
        <v>858020</v>
      </c>
    </row>
    <row r="99" spans="1:13" ht="48.75" customHeight="1">
      <c r="A99" s="53" t="s">
        <v>33</v>
      </c>
      <c r="B99" s="23" t="s">
        <v>19</v>
      </c>
      <c r="C99" s="20">
        <v>2011</v>
      </c>
      <c r="D99" s="20">
        <v>2018</v>
      </c>
      <c r="E99" s="18">
        <v>2497500</v>
      </c>
      <c r="F99" s="18">
        <v>370000</v>
      </c>
      <c r="G99" s="19">
        <v>370000</v>
      </c>
      <c r="H99" s="19">
        <v>370000</v>
      </c>
      <c r="I99" s="19">
        <v>370000</v>
      </c>
      <c r="J99" s="19">
        <v>370000</v>
      </c>
      <c r="K99" s="19">
        <v>370000</v>
      </c>
      <c r="L99" s="19">
        <v>154167</v>
      </c>
      <c r="M99" s="54">
        <v>2374167</v>
      </c>
    </row>
    <row r="100" spans="1:13" ht="36" customHeight="1">
      <c r="A100" s="53" t="s">
        <v>45</v>
      </c>
      <c r="B100" s="23" t="s">
        <v>16</v>
      </c>
      <c r="C100" s="20">
        <v>2012</v>
      </c>
      <c r="D100" s="20">
        <v>2013</v>
      </c>
      <c r="E100" s="18">
        <v>45804</v>
      </c>
      <c r="F100" s="18">
        <v>34353</v>
      </c>
      <c r="G100" s="19">
        <v>11451</v>
      </c>
      <c r="H100" s="19"/>
      <c r="I100" s="19"/>
      <c r="J100" s="19"/>
      <c r="K100" s="19"/>
      <c r="L100" s="19"/>
      <c r="M100" s="54">
        <v>45804</v>
      </c>
    </row>
    <row r="101" spans="1:13" ht="43.5" customHeight="1">
      <c r="A101" s="53" t="s">
        <v>46</v>
      </c>
      <c r="B101" s="23" t="s">
        <v>16</v>
      </c>
      <c r="C101" s="58">
        <v>2012</v>
      </c>
      <c r="D101" s="58">
        <v>2013</v>
      </c>
      <c r="E101" s="59">
        <v>70792</v>
      </c>
      <c r="F101" s="59">
        <v>51942</v>
      </c>
      <c r="G101" s="60">
        <v>18850</v>
      </c>
      <c r="H101" s="64"/>
      <c r="I101" s="64"/>
      <c r="J101" s="64"/>
      <c r="K101" s="64"/>
      <c r="L101" s="64"/>
      <c r="M101" s="61">
        <v>70792</v>
      </c>
    </row>
    <row r="102" spans="1:13" ht="12.75">
      <c r="A102" s="103" t="s">
        <v>10</v>
      </c>
      <c r="B102" s="104"/>
      <c r="C102" s="104"/>
      <c r="D102" s="104"/>
      <c r="E102" s="16"/>
      <c r="F102" s="16"/>
      <c r="G102" s="21"/>
      <c r="H102" s="21"/>
      <c r="I102" s="21"/>
      <c r="J102" s="21"/>
      <c r="K102" s="21"/>
      <c r="L102" s="21"/>
      <c r="M102" s="55"/>
    </row>
    <row r="103" spans="1:13" ht="36" customHeight="1">
      <c r="A103" s="105" t="s">
        <v>34</v>
      </c>
      <c r="B103" s="106"/>
      <c r="C103" s="106"/>
      <c r="D103" s="106"/>
      <c r="E103" s="8">
        <f aca="true" t="shared" si="15" ref="E103:M103">+E104</f>
        <v>0</v>
      </c>
      <c r="F103" s="8">
        <f t="shared" si="15"/>
        <v>0</v>
      </c>
      <c r="G103" s="8">
        <f t="shared" si="15"/>
        <v>0</v>
      </c>
      <c r="H103" s="8">
        <f t="shared" si="15"/>
        <v>0</v>
      </c>
      <c r="I103" s="8">
        <f t="shared" si="15"/>
        <v>0</v>
      </c>
      <c r="J103" s="8">
        <f t="shared" si="15"/>
        <v>0</v>
      </c>
      <c r="K103" s="8">
        <f t="shared" si="15"/>
        <v>0</v>
      </c>
      <c r="L103" s="8">
        <f t="shared" si="15"/>
        <v>0</v>
      </c>
      <c r="M103" s="48">
        <f t="shared" si="15"/>
        <v>0</v>
      </c>
    </row>
    <row r="104" spans="1:13" ht="12.75">
      <c r="A104" s="109" t="s">
        <v>9</v>
      </c>
      <c r="B104" s="100"/>
      <c r="C104" s="100"/>
      <c r="D104" s="100"/>
      <c r="E104" s="15">
        <f aca="true" t="shared" si="16" ref="E104:M104">SUM(E105:E106)</f>
        <v>0</v>
      </c>
      <c r="F104" s="15">
        <f t="shared" si="16"/>
        <v>0</v>
      </c>
      <c r="G104" s="15">
        <f t="shared" si="16"/>
        <v>0</v>
      </c>
      <c r="H104" s="15">
        <f t="shared" si="16"/>
        <v>0</v>
      </c>
      <c r="I104" s="15">
        <f t="shared" si="16"/>
        <v>0</v>
      </c>
      <c r="J104" s="15">
        <f t="shared" si="16"/>
        <v>0</v>
      </c>
      <c r="K104" s="15">
        <f t="shared" si="16"/>
        <v>0</v>
      </c>
      <c r="L104" s="15">
        <f t="shared" si="16"/>
        <v>0</v>
      </c>
      <c r="M104" s="46">
        <f t="shared" si="16"/>
        <v>0</v>
      </c>
    </row>
    <row r="105" spans="1:13" ht="12.75">
      <c r="A105" s="36"/>
      <c r="B105" s="123"/>
      <c r="C105" s="7"/>
      <c r="D105" s="7"/>
      <c r="E105" s="8"/>
      <c r="F105" s="8"/>
      <c r="G105" s="8"/>
      <c r="H105" s="8"/>
      <c r="I105" s="8"/>
      <c r="J105" s="8"/>
      <c r="K105" s="8"/>
      <c r="L105" s="9"/>
      <c r="M105" s="48"/>
    </row>
    <row r="106" spans="1:13" ht="12.75">
      <c r="A106" s="36"/>
      <c r="B106" s="124"/>
      <c r="C106" s="22"/>
      <c r="D106" s="7"/>
      <c r="E106" s="9"/>
      <c r="F106" s="9"/>
      <c r="G106" s="9"/>
      <c r="H106" s="9"/>
      <c r="I106" s="9"/>
      <c r="J106" s="9"/>
      <c r="K106" s="9"/>
      <c r="L106" s="9"/>
      <c r="M106" s="56"/>
    </row>
    <row r="107" spans="1:13" ht="12.75">
      <c r="A107" s="131"/>
      <c r="B107" s="128"/>
      <c r="C107" s="128"/>
      <c r="D107" s="134"/>
      <c r="E107" s="110"/>
      <c r="F107" s="110"/>
      <c r="G107" s="110"/>
      <c r="H107" s="110"/>
      <c r="I107" s="114"/>
      <c r="J107" s="114"/>
      <c r="K107" s="114"/>
      <c r="L107" s="110"/>
      <c r="M107" s="120"/>
    </row>
    <row r="108" spans="1:13" ht="12.75">
      <c r="A108" s="132"/>
      <c r="B108" s="129"/>
      <c r="C108" s="129"/>
      <c r="D108" s="135"/>
      <c r="E108" s="111"/>
      <c r="F108" s="111"/>
      <c r="G108" s="111"/>
      <c r="H108" s="111"/>
      <c r="I108" s="107"/>
      <c r="J108" s="107"/>
      <c r="K108" s="107"/>
      <c r="L108" s="111"/>
      <c r="M108" s="121"/>
    </row>
    <row r="109" spans="1:13" ht="13.5" thickBot="1">
      <c r="A109" s="133"/>
      <c r="B109" s="130"/>
      <c r="C109" s="130"/>
      <c r="D109" s="136"/>
      <c r="E109" s="112"/>
      <c r="F109" s="112"/>
      <c r="G109" s="112"/>
      <c r="H109" s="112"/>
      <c r="I109" s="108"/>
      <c r="J109" s="108"/>
      <c r="K109" s="108"/>
      <c r="L109" s="112"/>
      <c r="M109" s="122"/>
    </row>
    <row r="111" spans="1:13" ht="47.25" customHeight="1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</row>
    <row r="112" spans="1:13" ht="84" customHeight="1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</row>
  </sheetData>
  <sheetProtection selectLockedCells="1" selectUnlockedCells="1"/>
  <mergeCells count="173">
    <mergeCell ref="B59:B63"/>
    <mergeCell ref="A59:A63"/>
    <mergeCell ref="K22:K24"/>
    <mergeCell ref="C22:C24"/>
    <mergeCell ref="D22:D24"/>
    <mergeCell ref="E22:E24"/>
    <mergeCell ref="F22:F24"/>
    <mergeCell ref="A22:A23"/>
    <mergeCell ref="B22:B24"/>
    <mergeCell ref="J25:J28"/>
    <mergeCell ref="I25:I28"/>
    <mergeCell ref="M29:M33"/>
    <mergeCell ref="B44:B48"/>
    <mergeCell ref="M22:M24"/>
    <mergeCell ref="L22:L24"/>
    <mergeCell ref="G22:G24"/>
    <mergeCell ref="H22:H24"/>
    <mergeCell ref="I22:I24"/>
    <mergeCell ref="J22:J24"/>
    <mergeCell ref="B25:B28"/>
    <mergeCell ref="F25:F28"/>
    <mergeCell ref="G25:G28"/>
    <mergeCell ref="H25:H28"/>
    <mergeCell ref="C25:C28"/>
    <mergeCell ref="D25:D28"/>
    <mergeCell ref="E25:E28"/>
    <mergeCell ref="M64:M66"/>
    <mergeCell ref="E86:E87"/>
    <mergeCell ref="F86:F87"/>
    <mergeCell ref="G86:G87"/>
    <mergeCell ref="H86:H87"/>
    <mergeCell ref="M86:M87"/>
    <mergeCell ref="I86:I87"/>
    <mergeCell ref="J86:J87"/>
    <mergeCell ref="M70:M71"/>
    <mergeCell ref="F73:F74"/>
    <mergeCell ref="C64:C66"/>
    <mergeCell ref="D64:D66"/>
    <mergeCell ref="E64:E66"/>
    <mergeCell ref="F64:F66"/>
    <mergeCell ref="M25:M28"/>
    <mergeCell ref="K25:K28"/>
    <mergeCell ref="L25:L28"/>
    <mergeCell ref="L29:L33"/>
    <mergeCell ref="K29:K33"/>
    <mergeCell ref="I18:I21"/>
    <mergeCell ref="L18:L21"/>
    <mergeCell ref="M18:M21"/>
    <mergeCell ref="J18:J21"/>
    <mergeCell ref="K18:K21"/>
    <mergeCell ref="C29:C33"/>
    <mergeCell ref="D29:D33"/>
    <mergeCell ref="E29:E33"/>
    <mergeCell ref="F29:F33"/>
    <mergeCell ref="A4:M4"/>
    <mergeCell ref="A6:A8"/>
    <mergeCell ref="B6:B8"/>
    <mergeCell ref="C6:D6"/>
    <mergeCell ref="E6:E8"/>
    <mergeCell ref="F6:L6"/>
    <mergeCell ref="M6:M8"/>
    <mergeCell ref="C7:D7"/>
    <mergeCell ref="F7:L7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A19"/>
    <mergeCell ref="B18:B21"/>
    <mergeCell ref="C18:C21"/>
    <mergeCell ref="D18:D21"/>
    <mergeCell ref="E18:E21"/>
    <mergeCell ref="F18:F21"/>
    <mergeCell ref="G18:G21"/>
    <mergeCell ref="H18:H21"/>
    <mergeCell ref="A64:A65"/>
    <mergeCell ref="B64:B66"/>
    <mergeCell ref="A29:A30"/>
    <mergeCell ref="B29:B33"/>
    <mergeCell ref="A34:A35"/>
    <mergeCell ref="B34:B38"/>
    <mergeCell ref="A39:A40"/>
    <mergeCell ref="B39:B43"/>
    <mergeCell ref="A49:A50"/>
    <mergeCell ref="B49:B53"/>
    <mergeCell ref="G29:G33"/>
    <mergeCell ref="H29:H33"/>
    <mergeCell ref="I29:I33"/>
    <mergeCell ref="L64:L66"/>
    <mergeCell ref="J29:J33"/>
    <mergeCell ref="K64:K66"/>
    <mergeCell ref="G64:G66"/>
    <mergeCell ref="H64:H66"/>
    <mergeCell ref="I64:I66"/>
    <mergeCell ref="J64:J66"/>
    <mergeCell ref="A67:D67"/>
    <mergeCell ref="A68:D68"/>
    <mergeCell ref="A69:D69"/>
    <mergeCell ref="B70:B72"/>
    <mergeCell ref="C70:C71"/>
    <mergeCell ref="D70:D71"/>
    <mergeCell ref="B73:B77"/>
    <mergeCell ref="C73:C74"/>
    <mergeCell ref="D73:D74"/>
    <mergeCell ref="E73:E74"/>
    <mergeCell ref="G73:G74"/>
    <mergeCell ref="E70:E71"/>
    <mergeCell ref="H73:H74"/>
    <mergeCell ref="L73:L74"/>
    <mergeCell ref="F70:F71"/>
    <mergeCell ref="G70:G71"/>
    <mergeCell ref="H70:H71"/>
    <mergeCell ref="L70:L71"/>
    <mergeCell ref="M73:M74"/>
    <mergeCell ref="A76:A77"/>
    <mergeCell ref="C76:C77"/>
    <mergeCell ref="D76:D77"/>
    <mergeCell ref="E76:E77"/>
    <mergeCell ref="F76:F77"/>
    <mergeCell ref="G76:G77"/>
    <mergeCell ref="H76:H77"/>
    <mergeCell ref="L76:L77"/>
    <mergeCell ref="M76:M77"/>
    <mergeCell ref="A78:D78"/>
    <mergeCell ref="F81:F82"/>
    <mergeCell ref="G81:G82"/>
    <mergeCell ref="A79:D79"/>
    <mergeCell ref="A80:D80"/>
    <mergeCell ref="A81:A82"/>
    <mergeCell ref="B81:B85"/>
    <mergeCell ref="C81:C82"/>
    <mergeCell ref="D81:D82"/>
    <mergeCell ref="M81:M82"/>
    <mergeCell ref="A88:D88"/>
    <mergeCell ref="A89:D89"/>
    <mergeCell ref="H81:H82"/>
    <mergeCell ref="I81:I82"/>
    <mergeCell ref="J81:J82"/>
    <mergeCell ref="K81:K82"/>
    <mergeCell ref="E81:E82"/>
    <mergeCell ref="K86:K87"/>
    <mergeCell ref="L81:L82"/>
    <mergeCell ref="C86:C87"/>
    <mergeCell ref="D86:D87"/>
    <mergeCell ref="A104:D104"/>
    <mergeCell ref="L86:L87"/>
    <mergeCell ref="A102:D102"/>
    <mergeCell ref="A103:D103"/>
    <mergeCell ref="A112:M112"/>
    <mergeCell ref="H107:H109"/>
    <mergeCell ref="I107:I109"/>
    <mergeCell ref="J107:J109"/>
    <mergeCell ref="K107:K109"/>
    <mergeCell ref="E107:E109"/>
    <mergeCell ref="F107:F109"/>
    <mergeCell ref="A111:M111"/>
    <mergeCell ref="L107:L109"/>
    <mergeCell ref="C107:C109"/>
    <mergeCell ref="A54:A58"/>
    <mergeCell ref="B54:B58"/>
    <mergeCell ref="M107:M109"/>
    <mergeCell ref="B105:B106"/>
    <mergeCell ref="A86:A87"/>
    <mergeCell ref="B86:B87"/>
    <mergeCell ref="B107:B109"/>
    <mergeCell ref="A107:A109"/>
    <mergeCell ref="D107:D109"/>
    <mergeCell ref="G107:G109"/>
  </mergeCells>
  <hyperlinks>
    <hyperlink ref="M6" r:id="rId1" display="Limit zobowiąza ń[1]"/>
    <hyperlink ref="A88" r:id="rId2" display="II. Umowy, których realizacja w roku budżetowym i w latach następnych jest niezbędna dla zapewnienia ciągłości działania jednostki i których płatności przypadają w okresie dłuższym niż rok; [2] "/>
  </hyperlinks>
  <printOptions/>
  <pageMargins left="0.7479166666666667" right="0.7479166666666667" top="0.9840277777777777" bottom="0.9840277777777777" header="0.5118055555555555" footer="0.5"/>
  <pageSetup fitToHeight="0" fitToWidth="1" horizontalDpi="300" verticalDpi="300" orientation="landscape" paperSize="9" scale="74" r:id="rId3"/>
  <headerFooter alignWithMargins="0">
    <oddFooter>&amp;CStrona &amp;P z &amp;N</oddFooter>
  </headerFooter>
  <rowBreaks count="2" manualBreakCount="2">
    <brk id="48" max="12" man="1"/>
    <brk id="8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edziewanowska</cp:lastModifiedBy>
  <cp:lastPrinted>2012-12-03T07:46:29Z</cp:lastPrinted>
  <dcterms:modified xsi:type="dcterms:W3CDTF">2012-12-03T07:46:32Z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