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'8'!$A$2:$Q$131</definedName>
    <definedName name="_xlnm.Print_Titles" localSheetId="0">'8'!$8:$14</definedName>
  </definedNames>
  <calcPr fullCalcOnLoad="1"/>
</workbook>
</file>

<file path=xl/sharedStrings.xml><?xml version="1.0" encoding="utf-8"?>
<sst xmlns="http://schemas.openxmlformats.org/spreadsheetml/2006/main" count="187" uniqueCount="82">
  <si>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</si>
  <si>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</si>
  <si>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</si>
  <si>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</si>
  <si>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</si>
  <si>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</si>
  <si>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</si>
  <si>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</si>
  <si>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</si>
  <si>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</si>
  <si>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</si>
  <si>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2011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</si>
  <si>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</si>
  <si>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</si>
  <si>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</si>
  <si>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</si>
  <si>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</si>
  <si>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</si>
  <si>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</si>
  <si>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</si>
  <si>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</si>
  <si>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</si>
  <si>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</si>
  <si>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</si>
  <si>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</si>
  <si>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</si>
  <si>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</si>
  <si>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</si>
  <si>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</si>
  <si>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</si>
  <si>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Dział 600 Rozdział 60014</t>
  </si>
  <si>
    <t>2009 r.</t>
  </si>
  <si>
    <t>2010 r.</t>
  </si>
  <si>
    <t>2011r.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</si>
  <si>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ciągu drogowego Nowa Pasłęka -Braniewo-Pieniężno -Jesionowo  na odcinku drogi powiatowej Nr 1377 N ulice Morska, Sądowa,Świętojańska w Braniewie</t>
  </si>
  <si>
    <t>Regionalny Program Operacyjny Warmia i Mazury 2007-2013 Działanie 2.1 Wzrost potencjału turystycznego.Poddziałanie 2.1.4 Publiczna Infrastruktura turystyczna i okołoturystyczna.Projekt-Znakowanie turystyczne regionu Warmii i Mazur.</t>
  </si>
  <si>
    <t>Dział 630 Rozdział 63003</t>
  </si>
  <si>
    <t>Wydatki bieżące razem:</t>
  </si>
  <si>
    <t>2.4</t>
  </si>
  <si>
    <t>z tego 2008 r.</t>
  </si>
  <si>
    <t>Dział 853 Rozdział 85395</t>
  </si>
  <si>
    <t>2012 r.</t>
  </si>
  <si>
    <t>2013 r.</t>
  </si>
  <si>
    <t>Program Operacyjny Kapitał Ludzki 2007-2013 Piorytet IX " Rozwój wykształcenia i kompetencji w regionach . Działanie 9.2 "Podniesienie atrakcyjności i jakości szkolnictwa zawodowego Projekt pn. Rozwój drogą do sukcesu - wyrównywanie szans edukacyjnych w powiecie braniewskim.</t>
  </si>
  <si>
    <t>z tego 2010 r.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</si>
  <si>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</si>
  <si>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</si>
  <si>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</si>
  <si>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</si>
  <si>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</si>
  <si>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</si>
  <si>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</si>
  <si>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>Dział 853  Rozdział 85395</t>
  </si>
  <si>
    <t>Program Operacyjny Kapitał Ludzki 2007-2013 "Inwestycja w kwalifikacje" Piorytet VI "Rynek pracy otwarty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</si>
  <si>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2010r.</t>
  </si>
  <si>
    <t>Program Operacyjny Kapitał Ludzki 2007-2013.Priorytet VI "Rynek pracy otwarty dla wszystkich" .Działanie 6.2 Wsparcie oraz promocja przedsiębiorczości i samozatrudnienia . Projekt" Szansa na start "</t>
  </si>
  <si>
    <t xml:space="preserve">Program Operacyjny Kapitał Ludzki 2007-2013.Priorytet VII.Promocja integracji społecznej.Działanie 7.1.2 Rozwój i upowszechnianie aktywnej integracji przez powiatowe centra pomocy rodzinie .Projekt "Wszyscy mamy równe szanse -aktywizacja osób wykluczonych" </t>
  </si>
  <si>
    <t>1.2</t>
  </si>
  <si>
    <t>2.1</t>
  </si>
  <si>
    <t>2.2</t>
  </si>
  <si>
    <t>2.3</t>
  </si>
  <si>
    <t>2.5</t>
  </si>
  <si>
    <t>2.7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</si>
  <si>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</si>
  <si>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 xml:space="preserve">Program Operacyjny Kapitał Ludzki 2007-2013.Priorytet VI Rynek pracy otwarty dla wszystkich.Działanie 6.1 Poprawa dostępu do zatrudnienia oraz wspierania aktywności zawodowej w regionie.Poddziałanie 6.1.1. Wsparcie dla osób pozostających bez zatrudnienia na regionalnym rynky pracy- Projekt  "Kwalifikacje i doswiadczenie na I miejscu" </t>
  </si>
  <si>
    <t>Dział 921 Rozdział 92195</t>
  </si>
  <si>
    <t>Regionalny Program Operacyjny Warmia i Mazury 2007-2013.1.Przedsiębiorczość.1.3 Wspieranie wytwarzania i promocji produktów regionalnych .Projekt pn. Warmiński Festiwal Dziedzictwa Browarniczego.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</si>
  <si>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drogi powiatowej Nr 1391 N  na odcinkach w miejscowości Podleśne i Gronówko</t>
  </si>
  <si>
    <t>1.4</t>
  </si>
  <si>
    <t>Program Operacyjny Ryby 2007-2013. Oś 4 Zrównoważony rozwój obszarów zależnych od rybactwa.Działanie 1.4 Wzmocnienie konkurencyjności i utrzymanie atrakcyjności obszarów zależnych od rybactwa. Projekt " Dostosowanie Starostwa Powiatowego w Braniewie do potrzeb osób niepełnosprawnych poprzez zakup i montaż windy na elewacji budynku.</t>
  </si>
  <si>
    <t>Dział 750 Rozdział 75020</t>
  </si>
  <si>
    <t>z tego: 2012 rok</t>
  </si>
  <si>
    <t>Regionalny Program Operacyjny Warmia i Mazury 2007-2013,Priorytet 2 Turystyka, Działanie 2.2 Promocja Województwa i jego oferty turystycznej Projekt Dom Warmiński-Integracja róznych narodowości na terenie Warmii</t>
  </si>
  <si>
    <t>2.6</t>
  </si>
  <si>
    <t>2.8</t>
  </si>
  <si>
    <t>1.1</t>
  </si>
  <si>
    <t>1.3</t>
  </si>
  <si>
    <t>1.5</t>
  </si>
  <si>
    <t>2.9</t>
  </si>
  <si>
    <t>Regionalny Program Operacyjny Warmia i Mazury na lata 2007-2012, Oś Priorytetowa- Przedsiębiorczość,Działanie 1.3 - Wspieranie , wytwarzanie i promocja produktów regionalnych Projekt pn.- Poznajmy Warmię z Domem Warmińskim</t>
  </si>
  <si>
    <t xml:space="preserve">Załącznik nr 5 do Uchwały </t>
  </si>
  <si>
    <t>Nr XXIV/235/12 z dnia 30.11.2012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</si>
</sst>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11" xfId="51" applyFont="1" applyFill="1" applyBorder="1" applyAlignment="1">
      <alignment horizontal="center" vertical="center" wrapText="1"/>
      <protection/>
    </xf>
    <xf numFmtId="0" fontId="25" fillId="0" borderId="12" xfId="51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4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/>
      <protection/>
    </xf>
    <xf numFmtId="3" fontId="28" fillId="0" borderId="16" xfId="51" applyNumberFormat="1" applyFont="1" applyFill="1" applyBorder="1" applyAlignment="1">
      <alignment vertical="center"/>
      <protection/>
    </xf>
    <xf numFmtId="3" fontId="28" fillId="0" borderId="16" xfId="51" applyNumberFormat="1" applyFont="1" applyBorder="1">
      <alignment/>
      <protection/>
    </xf>
    <xf numFmtId="3" fontId="22" fillId="0" borderId="17" xfId="51" applyNumberFormat="1" applyFont="1" applyBorder="1">
      <alignment/>
      <protection/>
    </xf>
    <xf numFmtId="3" fontId="22" fillId="0" borderId="18" xfId="51" applyNumberFormat="1" applyFont="1" applyBorder="1">
      <alignment/>
      <protection/>
    </xf>
    <xf numFmtId="3" fontId="28" fillId="0" borderId="19" xfId="51" applyNumberFormat="1" applyFont="1" applyBorder="1">
      <alignment/>
      <protection/>
    </xf>
    <xf numFmtId="3" fontId="22" fillId="0" borderId="20" xfId="51" applyNumberFormat="1" applyFont="1" applyBorder="1">
      <alignment/>
      <protection/>
    </xf>
    <xf numFmtId="3" fontId="28" fillId="0" borderId="16" xfId="0" applyNumberFormat="1" applyFont="1" applyBorder="1" applyAlignment="1">
      <alignment horizontal="right" vertical="center" wrapText="1"/>
    </xf>
    <xf numFmtId="3" fontId="28" fillId="0" borderId="16" xfId="51" applyNumberFormat="1" applyFont="1" applyBorder="1" applyAlignment="1">
      <alignment horizontal="right" vertical="center"/>
      <protection/>
    </xf>
    <xf numFmtId="3" fontId="28" fillId="0" borderId="19" xfId="0" applyNumberFormat="1" applyFont="1" applyBorder="1" applyAlignment="1">
      <alignment horizontal="right" vertical="center" wrapText="1"/>
    </xf>
    <xf numFmtId="3" fontId="22" fillId="0" borderId="21" xfId="51" applyNumberFormat="1" applyFont="1" applyBorder="1" applyAlignment="1">
      <alignment/>
      <protection/>
    </xf>
    <xf numFmtId="3" fontId="22" fillId="0" borderId="21" xfId="51" applyNumberFormat="1" applyFont="1" applyBorder="1" applyAlignment="1">
      <alignment horizontal="right"/>
      <protection/>
    </xf>
    <xf numFmtId="3" fontId="22" fillId="0" borderId="18" xfId="51" applyNumberFormat="1" applyFont="1" applyBorder="1" applyAlignment="1">
      <alignment/>
      <protection/>
    </xf>
    <xf numFmtId="3" fontId="22" fillId="0" borderId="18" xfId="51" applyNumberFormat="1" applyFont="1" applyBorder="1" applyAlignment="1">
      <alignment horizontal="right"/>
      <protection/>
    </xf>
    <xf numFmtId="0" fontId="29" fillId="0" borderId="22" xfId="51" applyFont="1" applyBorder="1" applyAlignment="1">
      <alignment horizontal="center" vertical="center"/>
      <protection/>
    </xf>
    <xf numFmtId="3" fontId="28" fillId="0" borderId="23" xfId="51" applyNumberFormat="1" applyFont="1" applyFill="1" applyBorder="1" applyAlignment="1">
      <alignment vertical="center"/>
      <protection/>
    </xf>
    <xf numFmtId="0" fontId="20" fillId="0" borderId="0" xfId="51" applyFont="1" applyAlignment="1">
      <alignment vertical="center"/>
      <protection/>
    </xf>
    <xf numFmtId="3" fontId="28" fillId="0" borderId="16" xfId="51" applyNumberFormat="1" applyFont="1" applyBorder="1" applyAlignment="1">
      <alignment horizontal="right"/>
      <protection/>
    </xf>
    <xf numFmtId="3" fontId="28" fillId="0" borderId="19" xfId="51" applyNumberFormat="1" applyFont="1" applyBorder="1" applyAlignment="1">
      <alignment horizontal="right"/>
      <protection/>
    </xf>
    <xf numFmtId="3" fontId="28" fillId="0" borderId="18" xfId="51" applyNumberFormat="1" applyFont="1" applyBorder="1" applyAlignment="1">
      <alignment horizontal="right"/>
      <protection/>
    </xf>
    <xf numFmtId="0" fontId="21" fillId="0" borderId="0" xfId="51" applyFont="1" applyAlignment="1">
      <alignment horizontal="left"/>
      <protection/>
    </xf>
    <xf numFmtId="3" fontId="33" fillId="24" borderId="0" xfId="51" applyNumberFormat="1" applyFont="1" applyFill="1">
      <alignment/>
      <protection/>
    </xf>
    <xf numFmtId="3" fontId="22" fillId="0" borderId="24" xfId="51" applyNumberFormat="1" applyFont="1" applyBorder="1" applyAlignment="1">
      <alignment/>
      <protection/>
    </xf>
    <xf numFmtId="3" fontId="22" fillId="0" borderId="24" xfId="51" applyNumberFormat="1" applyFont="1" applyBorder="1" applyAlignment="1">
      <alignment horizontal="right"/>
      <protection/>
    </xf>
    <xf numFmtId="3" fontId="22" fillId="0" borderId="24" xfId="51" applyNumberFormat="1" applyFont="1" applyBorder="1">
      <alignment/>
      <protection/>
    </xf>
    <xf numFmtId="3" fontId="32" fillId="0" borderId="18" xfId="0" applyNumberFormat="1" applyFont="1" applyBorder="1" applyAlignment="1">
      <alignment horizontal="right"/>
    </xf>
    <xf numFmtId="0" fontId="20" fillId="0" borderId="0" xfId="51" applyFont="1" applyAlignment="1">
      <alignment horizontal="right"/>
      <protection/>
    </xf>
    <xf numFmtId="3" fontId="22" fillId="0" borderId="20" xfId="51" applyNumberFormat="1" applyFont="1" applyBorder="1" applyAlignment="1">
      <alignment horizontal="right"/>
      <protection/>
    </xf>
    <xf numFmtId="0" fontId="21" fillId="0" borderId="25" xfId="51" applyFont="1" applyBorder="1">
      <alignment/>
      <protection/>
    </xf>
    <xf numFmtId="0" fontId="21" fillId="0" borderId="26" xfId="51" applyFont="1" applyBorder="1">
      <alignment/>
      <protection/>
    </xf>
    <xf numFmtId="0" fontId="21" fillId="0" borderId="27" xfId="51" applyFont="1" applyBorder="1">
      <alignment/>
      <protection/>
    </xf>
    <xf numFmtId="3" fontId="22" fillId="0" borderId="28" xfId="51" applyNumberFormat="1" applyFont="1" applyBorder="1" applyAlignment="1">
      <alignment horizontal="right"/>
      <protection/>
    </xf>
    <xf numFmtId="0" fontId="21" fillId="0" borderId="29" xfId="51" applyFont="1" applyBorder="1">
      <alignment/>
      <protection/>
    </xf>
    <xf numFmtId="3" fontId="22" fillId="0" borderId="30" xfId="51" applyNumberFormat="1" applyFont="1" applyBorder="1" applyAlignment="1">
      <alignment horizontal="right"/>
      <protection/>
    </xf>
    <xf numFmtId="3" fontId="30" fillId="0" borderId="31" xfId="0" applyNumberFormat="1" applyFont="1" applyBorder="1" applyAlignment="1">
      <alignment horizontal="center"/>
    </xf>
    <xf numFmtId="3" fontId="26" fillId="0" borderId="31" xfId="51" applyNumberFormat="1" applyFont="1" applyBorder="1" applyAlignment="1">
      <alignment horizontal="center"/>
      <protection/>
    </xf>
    <xf numFmtId="3" fontId="22" fillId="0" borderId="32" xfId="51" applyNumberFormat="1" applyFont="1" applyBorder="1" applyAlignment="1">
      <alignment horizontal="right"/>
      <protection/>
    </xf>
    <xf numFmtId="3" fontId="26" fillId="0" borderId="33" xfId="51" applyNumberFormat="1" applyFont="1" applyBorder="1" applyAlignment="1">
      <alignment horizontal="right"/>
      <protection/>
    </xf>
    <xf numFmtId="3" fontId="26" fillId="0" borderId="31" xfId="51" applyNumberFormat="1" applyFont="1" applyBorder="1" applyAlignment="1">
      <alignment horizontal="right"/>
      <protection/>
    </xf>
    <xf numFmtId="0" fontId="29" fillId="0" borderId="34" xfId="51" applyFont="1" applyBorder="1" applyAlignment="1">
      <alignment horizontal="center" vertical="center" wrapText="1"/>
      <protection/>
    </xf>
    <xf numFmtId="3" fontId="22" fillId="0" borderId="34" xfId="51" applyNumberFormat="1" applyFont="1" applyBorder="1" applyAlignment="1">
      <alignment horizontal="right"/>
      <protection/>
    </xf>
    <xf numFmtId="0" fontId="29" fillId="0" borderId="35" xfId="51" applyFont="1" applyBorder="1">
      <alignment/>
      <protection/>
    </xf>
    <xf numFmtId="3" fontId="26" fillId="0" borderId="28" xfId="51" applyNumberFormat="1" applyFont="1" applyBorder="1" applyAlignment="1">
      <alignment horizontal="center"/>
      <protection/>
    </xf>
    <xf numFmtId="3" fontId="22" fillId="0" borderId="36" xfId="51" applyNumberFormat="1" applyFont="1" applyBorder="1" applyAlignment="1">
      <alignment horizontal="right"/>
      <protection/>
    </xf>
    <xf numFmtId="3" fontId="22" fillId="0" borderId="28" xfId="51" applyNumberFormat="1" applyFont="1" applyBorder="1">
      <alignment/>
      <protection/>
    </xf>
    <xf numFmtId="3" fontId="22" fillId="0" borderId="36" xfId="51" applyNumberFormat="1" applyFont="1" applyBorder="1">
      <alignment/>
      <protection/>
    </xf>
    <xf numFmtId="3" fontId="22" fillId="0" borderId="32" xfId="51" applyNumberFormat="1" applyFont="1" applyBorder="1">
      <alignment/>
      <protection/>
    </xf>
    <xf numFmtId="0" fontId="29" fillId="0" borderId="31" xfId="51" applyFont="1" applyBorder="1" applyAlignment="1">
      <alignment horizontal="center" vertical="center" wrapText="1"/>
      <protection/>
    </xf>
    <xf numFmtId="3" fontId="28" fillId="0" borderId="31" xfId="51" applyNumberFormat="1" applyFont="1" applyBorder="1">
      <alignment/>
      <protection/>
    </xf>
    <xf numFmtId="3" fontId="28" fillId="0" borderId="31" xfId="51" applyNumberFormat="1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21" fillId="0" borderId="37" xfId="51" applyFont="1" applyBorder="1">
      <alignment/>
      <protection/>
    </xf>
    <xf numFmtId="0" fontId="21" fillId="0" borderId="38" xfId="51" applyFont="1" applyBorder="1">
      <alignment/>
      <protection/>
    </xf>
    <xf numFmtId="0" fontId="21" fillId="0" borderId="39" xfId="51" applyFont="1" applyBorder="1">
      <alignment/>
      <protection/>
    </xf>
    <xf numFmtId="0" fontId="21" fillId="0" borderId="40" xfId="51" applyFont="1" applyBorder="1">
      <alignment/>
      <protection/>
    </xf>
    <xf numFmtId="0" fontId="21" fillId="0" borderId="41" xfId="51" applyFont="1" applyBorder="1">
      <alignment/>
      <protection/>
    </xf>
    <xf numFmtId="0" fontId="21" fillId="0" borderId="42" xfId="51" applyFont="1" applyBorder="1">
      <alignment/>
      <protection/>
    </xf>
    <xf numFmtId="0" fontId="21" fillId="0" borderId="43" xfId="51" applyFont="1" applyBorder="1">
      <alignment/>
      <protection/>
    </xf>
    <xf numFmtId="0" fontId="29" fillId="0" borderId="40" xfId="51" applyFont="1" applyBorder="1">
      <alignment/>
      <protection/>
    </xf>
    <xf numFmtId="3" fontId="22" fillId="0" borderId="28" xfId="51" applyNumberFormat="1" applyFont="1" applyFill="1" applyBorder="1">
      <alignment/>
      <protection/>
    </xf>
    <xf numFmtId="3" fontId="22" fillId="0" borderId="36" xfId="51" applyNumberFormat="1" applyFont="1" applyFill="1" applyBorder="1">
      <alignment/>
      <protection/>
    </xf>
    <xf numFmtId="3" fontId="22" fillId="0" borderId="13" xfId="51" applyNumberFormat="1" applyFont="1" applyBorder="1" applyAlignment="1">
      <alignment horizontal="center"/>
      <protection/>
    </xf>
    <xf numFmtId="3" fontId="22" fillId="0" borderId="13" xfId="51" applyNumberFormat="1" applyFont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26" fillId="0" borderId="44" xfId="51" applyFont="1" applyFill="1" applyBorder="1" applyAlignment="1">
      <alignment horizontal="center"/>
      <protection/>
    </xf>
    <xf numFmtId="3" fontId="28" fillId="0" borderId="45" xfId="51" applyNumberFormat="1" applyFont="1" applyFill="1" applyBorder="1">
      <alignment/>
      <protection/>
    </xf>
    <xf numFmtId="0" fontId="26" fillId="0" borderId="15" xfId="51" applyFont="1" applyFill="1" applyBorder="1" applyAlignment="1">
      <alignment wrapText="1"/>
      <protection/>
    </xf>
    <xf numFmtId="0" fontId="21" fillId="0" borderId="46" xfId="51" applyFont="1" applyBorder="1">
      <alignment/>
      <protection/>
    </xf>
    <xf numFmtId="0" fontId="21" fillId="0" borderId="47" xfId="51" applyFont="1" applyBorder="1">
      <alignment/>
      <protection/>
    </xf>
    <xf numFmtId="0" fontId="21" fillId="0" borderId="48" xfId="51" applyFont="1" applyBorder="1">
      <alignment/>
      <protection/>
    </xf>
    <xf numFmtId="0" fontId="21" fillId="0" borderId="15" xfId="51" applyFont="1" applyBorder="1">
      <alignment/>
      <protection/>
    </xf>
    <xf numFmtId="0" fontId="21" fillId="0" borderId="49" xfId="51" applyFont="1" applyBorder="1">
      <alignment/>
      <protection/>
    </xf>
    <xf numFmtId="0" fontId="21" fillId="0" borderId="50" xfId="51" applyFont="1" applyBorder="1">
      <alignment/>
      <protection/>
    </xf>
    <xf numFmtId="0" fontId="21" fillId="0" borderId="51" xfId="51" applyFont="1" applyBorder="1">
      <alignment/>
      <protection/>
    </xf>
    <xf numFmtId="0" fontId="28" fillId="0" borderId="22" xfId="51" applyFont="1" applyFill="1" applyBorder="1" applyAlignment="1">
      <alignment vertical="center" wrapText="1"/>
      <protection/>
    </xf>
    <xf numFmtId="0" fontId="29" fillId="0" borderId="15" xfId="51" applyFont="1" applyBorder="1">
      <alignment/>
      <protection/>
    </xf>
    <xf numFmtId="0" fontId="21" fillId="0" borderId="12" xfId="51" applyFont="1" applyBorder="1">
      <alignment/>
      <protection/>
    </xf>
    <xf numFmtId="0" fontId="21" fillId="0" borderId="52" xfId="51" applyFont="1" applyBorder="1">
      <alignment/>
      <protection/>
    </xf>
    <xf numFmtId="0" fontId="21" fillId="0" borderId="53" xfId="51" applyFont="1" applyBorder="1">
      <alignment/>
      <protection/>
    </xf>
    <xf numFmtId="0" fontId="21" fillId="0" borderId="54" xfId="51" applyFont="1" applyBorder="1">
      <alignment/>
      <protection/>
    </xf>
    <xf numFmtId="0" fontId="29" fillId="0" borderId="55" xfId="51" applyFont="1" applyBorder="1">
      <alignment/>
      <protection/>
    </xf>
    <xf numFmtId="0" fontId="21" fillId="0" borderId="56" xfId="51" applyFont="1" applyBorder="1">
      <alignment/>
      <protection/>
    </xf>
    <xf numFmtId="0" fontId="21" fillId="0" borderId="57" xfId="51" applyFont="1" applyBorder="1">
      <alignment/>
      <protection/>
    </xf>
    <xf numFmtId="0" fontId="21" fillId="0" borderId="58" xfId="51" applyFont="1" applyBorder="1">
      <alignment/>
      <protection/>
    </xf>
    <xf numFmtId="0" fontId="21" fillId="0" borderId="59" xfId="51" applyFont="1" applyBorder="1">
      <alignment/>
      <protection/>
    </xf>
    <xf numFmtId="0" fontId="21" fillId="0" borderId="60" xfId="51" applyFont="1" applyBorder="1">
      <alignment/>
      <protection/>
    </xf>
    <xf numFmtId="0" fontId="21" fillId="0" borderId="61" xfId="51" applyFont="1" applyBorder="1">
      <alignment/>
      <protection/>
    </xf>
    <xf numFmtId="3" fontId="28" fillId="0" borderId="19" xfId="51" applyNumberFormat="1" applyFont="1" applyFill="1" applyBorder="1" applyAlignment="1">
      <alignment vertical="center"/>
      <protection/>
    </xf>
    <xf numFmtId="3" fontId="26" fillId="0" borderId="62" xfId="51" applyNumberFormat="1" applyFont="1" applyBorder="1" applyAlignment="1">
      <alignment horizontal="center" vertical="center"/>
      <protection/>
    </xf>
    <xf numFmtId="3" fontId="28" fillId="0" borderId="63" xfId="51" applyNumberFormat="1" applyFont="1" applyBorder="1" applyAlignment="1">
      <alignment horizontal="center"/>
      <protection/>
    </xf>
    <xf numFmtId="3" fontId="28" fillId="0" borderId="64" xfId="51" applyNumberFormat="1" applyFont="1" applyFill="1" applyBorder="1" applyAlignment="1">
      <alignment vertical="center"/>
      <protection/>
    </xf>
    <xf numFmtId="3" fontId="26" fillId="0" borderId="63" xfId="51" applyNumberFormat="1" applyFont="1" applyBorder="1" applyAlignment="1">
      <alignment horizontal="center"/>
      <protection/>
    </xf>
    <xf numFmtId="0" fontId="30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3" fontId="28" fillId="0" borderId="66" xfId="51" applyNumberFormat="1" applyFont="1" applyBorder="1" applyAlignment="1">
      <alignment horizontal="right"/>
      <protection/>
    </xf>
    <xf numFmtId="0" fontId="0" fillId="0" borderId="62" xfId="0" applyBorder="1" applyAlignment="1">
      <alignment horizontal="center" vertical="center"/>
    </xf>
    <xf numFmtId="3" fontId="28" fillId="0" borderId="67" xfId="51" applyNumberFormat="1" applyFont="1" applyFill="1" applyBorder="1">
      <alignment/>
      <protection/>
    </xf>
    <xf numFmtId="3" fontId="22" fillId="0" borderId="0" xfId="51" applyNumberFormat="1" applyFont="1" applyBorder="1" applyAlignment="1">
      <alignment horizontal="center"/>
      <protection/>
    </xf>
    <xf numFmtId="3" fontId="26" fillId="0" borderId="35" xfId="51" applyNumberFormat="1" applyFont="1" applyBorder="1" applyAlignment="1">
      <alignment horizontal="center" vertical="center"/>
      <protection/>
    </xf>
    <xf numFmtId="0" fontId="21" fillId="0" borderId="68" xfId="51" applyFont="1" applyBorder="1">
      <alignment/>
      <protection/>
    </xf>
    <xf numFmtId="0" fontId="29" fillId="0" borderId="69" xfId="51" applyFont="1" applyBorder="1" applyAlignment="1">
      <alignment horizontal="center" vertical="center" wrapText="1"/>
      <protection/>
    </xf>
    <xf numFmtId="3" fontId="22" fillId="0" borderId="34" xfId="51" applyNumberFormat="1" applyFont="1" applyBorder="1" applyAlignment="1">
      <alignment horizontal="center"/>
      <protection/>
    </xf>
    <xf numFmtId="3" fontId="22" fillId="0" borderId="70" xfId="51" applyNumberFormat="1" applyFont="1" applyBorder="1" applyAlignment="1">
      <alignment horizontal="center"/>
      <protection/>
    </xf>
    <xf numFmtId="3" fontId="26" fillId="0" borderId="28" xfId="51" applyNumberFormat="1" applyFont="1" applyFill="1" applyBorder="1">
      <alignment/>
      <protection/>
    </xf>
    <xf numFmtId="3" fontId="26" fillId="0" borderId="28" xfId="51" applyNumberFormat="1" applyFont="1" applyBorder="1">
      <alignment/>
      <protection/>
    </xf>
    <xf numFmtId="3" fontId="28" fillId="0" borderId="31" xfId="51" applyNumberFormat="1" applyFont="1" applyBorder="1">
      <alignment/>
      <protection/>
    </xf>
    <xf numFmtId="3" fontId="26" fillId="0" borderId="42" xfId="51" applyNumberFormat="1" applyFont="1" applyBorder="1" applyAlignment="1">
      <alignment horizontal="center"/>
      <protection/>
    </xf>
    <xf numFmtId="0" fontId="21" fillId="0" borderId="71" xfId="51" applyFont="1" applyBorder="1">
      <alignment/>
      <protection/>
    </xf>
    <xf numFmtId="3" fontId="22" fillId="0" borderId="71" xfId="51" applyNumberFormat="1" applyFont="1" applyBorder="1" applyAlignment="1">
      <alignment horizontal="center"/>
      <protection/>
    </xf>
    <xf numFmtId="3" fontId="22" fillId="0" borderId="70" xfId="51" applyNumberFormat="1" applyFont="1" applyBorder="1" applyAlignment="1">
      <alignment horizontal="right"/>
      <protection/>
    </xf>
    <xf numFmtId="0" fontId="21" fillId="0" borderId="72" xfId="51" applyFont="1" applyBorder="1">
      <alignment/>
      <protection/>
    </xf>
    <xf numFmtId="0" fontId="21" fillId="0" borderId="73" xfId="51" applyFont="1" applyBorder="1">
      <alignment/>
      <protection/>
    </xf>
    <xf numFmtId="3" fontId="22" fillId="0" borderId="74" xfId="51" applyNumberFormat="1" applyFont="1" applyBorder="1" applyAlignment="1">
      <alignment horizontal="right"/>
      <protection/>
    </xf>
    <xf numFmtId="0" fontId="0" fillId="0" borderId="74" xfId="0" applyBorder="1" applyAlignment="1">
      <alignment horizontal="center"/>
    </xf>
    <xf numFmtId="3" fontId="22" fillId="0" borderId="74" xfId="51" applyNumberFormat="1" applyFont="1" applyBorder="1" applyAlignment="1">
      <alignment horizontal="center"/>
      <protection/>
    </xf>
    <xf numFmtId="0" fontId="21" fillId="0" borderId="28" xfId="51" applyFont="1" applyBorder="1" applyAlignment="1">
      <alignment horizontal="left"/>
      <protection/>
    </xf>
    <xf numFmtId="0" fontId="21" fillId="0" borderId="32" xfId="51" applyFont="1" applyBorder="1" applyAlignment="1">
      <alignment horizontal="left"/>
      <protection/>
    </xf>
    <xf numFmtId="0" fontId="0" fillId="0" borderId="75" xfId="0" applyBorder="1" applyAlignment="1">
      <alignment horizontal="center" vertical="center"/>
    </xf>
    <xf numFmtId="0" fontId="29" fillId="0" borderId="40" xfId="51" applyFont="1" applyBorder="1" applyAlignment="1">
      <alignment horizontal="center" vertical="center" wrapText="1"/>
      <protection/>
    </xf>
    <xf numFmtId="0" fontId="21" fillId="0" borderId="76" xfId="51" applyFont="1" applyBorder="1" applyAlignment="1">
      <alignment horizontal="left"/>
      <protection/>
    </xf>
    <xf numFmtId="3" fontId="22" fillId="0" borderId="76" xfId="51" applyNumberFormat="1" applyFont="1" applyBorder="1" applyAlignment="1">
      <alignment horizontal="right"/>
      <protection/>
    </xf>
    <xf numFmtId="3" fontId="26" fillId="0" borderId="40" xfId="51" applyNumberFormat="1" applyFont="1" applyBorder="1" applyAlignment="1">
      <alignment horizontal="right"/>
      <protection/>
    </xf>
    <xf numFmtId="0" fontId="30" fillId="0" borderId="31" xfId="0" applyFont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3" fontId="22" fillId="0" borderId="14" xfId="51" applyNumberFormat="1" applyFont="1" applyBorder="1" applyAlignment="1">
      <alignment horizontal="center"/>
      <protection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4" xfId="0" applyBorder="1" applyAlignment="1">
      <alignment horizontal="center"/>
    </xf>
    <xf numFmtId="0" fontId="29" fillId="0" borderId="81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0" fontId="29" fillId="0" borderId="74" xfId="51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2" xfId="0" applyFont="1" applyBorder="1" applyAlignment="1">
      <alignment vertical="center" wrapText="1"/>
    </xf>
    <xf numFmtId="0" fontId="0" fillId="0" borderId="69" xfId="0" applyFont="1" applyBorder="1" applyAlignment="1">
      <alignment wrapText="1"/>
    </xf>
    <xf numFmtId="0" fontId="0" fillId="0" borderId="8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4" xfId="0" applyFont="1" applyBorder="1" applyAlignment="1">
      <alignment wrapText="1"/>
    </xf>
    <xf numFmtId="0" fontId="30" fillId="0" borderId="7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70" xfId="51" applyFont="1" applyBorder="1" applyAlignment="1">
      <alignment horizontal="center" vertical="center" wrapText="1"/>
      <protection/>
    </xf>
    <xf numFmtId="0" fontId="29" fillId="0" borderId="34" xfId="51" applyFont="1" applyBorder="1" applyAlignment="1">
      <alignment horizontal="center" vertical="center" wrapText="1"/>
      <protection/>
    </xf>
    <xf numFmtId="0" fontId="0" fillId="0" borderId="85" xfId="0" applyBorder="1" applyAlignment="1">
      <alignment horizontal="center"/>
    </xf>
    <xf numFmtId="3" fontId="22" fillId="0" borderId="18" xfId="51" applyNumberFormat="1" applyFont="1" applyBorder="1" applyAlignment="1">
      <alignment horizontal="center"/>
      <protection/>
    </xf>
    <xf numFmtId="3" fontId="22" fillId="0" borderId="30" xfId="51" applyNumberFormat="1" applyFont="1" applyBorder="1" applyAlignment="1">
      <alignment horizontal="center"/>
      <protection/>
    </xf>
    <xf numFmtId="0" fontId="30" fillId="0" borderId="1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3" fontId="22" fillId="0" borderId="66" xfId="51" applyNumberFormat="1" applyFont="1" applyBorder="1" applyAlignment="1">
      <alignment horizontal="center"/>
      <protection/>
    </xf>
    <xf numFmtId="3" fontId="22" fillId="0" borderId="86" xfId="51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0" xfId="51" applyFont="1" applyBorder="1" applyAlignment="1">
      <alignment horizontal="center" vertical="center" wrapText="1"/>
      <protection/>
    </xf>
    <xf numFmtId="0" fontId="30" fillId="0" borderId="87" xfId="0" applyFont="1" applyBorder="1" applyAlignment="1">
      <alignment horizontal="center" vertical="center"/>
    </xf>
    <xf numFmtId="0" fontId="22" fillId="0" borderId="89" xfId="51" applyNumberFormat="1" applyFont="1" applyBorder="1" applyAlignment="1">
      <alignment horizontal="center" vertical="center" wrapText="1"/>
      <protection/>
    </xf>
    <xf numFmtId="0" fontId="22" fillId="0" borderId="90" xfId="51" applyNumberFormat="1" applyFont="1" applyBorder="1" applyAlignment="1">
      <alignment horizontal="center" vertical="center" wrapText="1"/>
      <protection/>
    </xf>
    <xf numFmtId="0" fontId="22" fillId="0" borderId="19" xfId="51" applyNumberFormat="1" applyFont="1" applyBorder="1" applyAlignment="1">
      <alignment horizontal="center" vertical="center" wrapText="1"/>
      <protection/>
    </xf>
    <xf numFmtId="0" fontId="22" fillId="0" borderId="91" xfId="51" applyNumberFormat="1" applyFont="1" applyBorder="1" applyAlignment="1">
      <alignment horizontal="center" vertical="center" wrapText="1"/>
      <protection/>
    </xf>
    <xf numFmtId="0" fontId="22" fillId="0" borderId="92" xfId="51" applyNumberFormat="1" applyFont="1" applyBorder="1" applyAlignment="1">
      <alignment horizontal="center" vertical="center" wrapText="1"/>
      <protection/>
    </xf>
    <xf numFmtId="0" fontId="22" fillId="0" borderId="93" xfId="51" applyNumberFormat="1" applyFont="1" applyBorder="1" applyAlignment="1">
      <alignment horizontal="center" vertical="center" wrapText="1"/>
      <protection/>
    </xf>
    <xf numFmtId="3" fontId="26" fillId="0" borderId="87" xfId="51" applyNumberFormat="1" applyFont="1" applyBorder="1" applyAlignment="1">
      <alignment horizontal="center" vertical="center"/>
      <protection/>
    </xf>
    <xf numFmtId="3" fontId="26" fillId="0" borderId="77" xfId="51" applyNumberFormat="1" applyFont="1" applyBorder="1" applyAlignment="1">
      <alignment horizontal="center" vertical="center"/>
      <protection/>
    </xf>
    <xf numFmtId="0" fontId="29" fillId="0" borderId="23" xfId="51" applyFont="1" applyBorder="1" applyAlignment="1">
      <alignment horizontal="center" vertical="center" wrapText="1"/>
      <protection/>
    </xf>
    <xf numFmtId="3" fontId="22" fillId="0" borderId="80" xfId="51" applyNumberFormat="1" applyFont="1" applyBorder="1" applyAlignment="1">
      <alignment horizontal="center"/>
      <protection/>
    </xf>
    <xf numFmtId="3" fontId="22" fillId="0" borderId="70" xfId="51" applyNumberFormat="1" applyFont="1" applyBorder="1" applyAlignment="1">
      <alignment horizontal="center"/>
      <protection/>
    </xf>
    <xf numFmtId="3" fontId="22" fillId="0" borderId="34" xfId="51" applyNumberFormat="1" applyFont="1" applyBorder="1" applyAlignment="1">
      <alignment horizontal="center"/>
      <protection/>
    </xf>
    <xf numFmtId="3" fontId="22" fillId="0" borderId="85" xfId="51" applyNumberFormat="1" applyFont="1" applyBorder="1" applyAlignment="1">
      <alignment horizontal="center"/>
      <protection/>
    </xf>
    <xf numFmtId="3" fontId="22" fillId="0" borderId="94" xfId="51" applyNumberFormat="1" applyFont="1" applyBorder="1" applyAlignment="1">
      <alignment horizontal="center"/>
      <protection/>
    </xf>
    <xf numFmtId="3" fontId="22" fillId="0" borderId="79" xfId="51" applyNumberFormat="1" applyFont="1" applyBorder="1" applyAlignment="1">
      <alignment horizontal="center"/>
      <protection/>
    </xf>
    <xf numFmtId="0" fontId="29" fillId="0" borderId="95" xfId="51" applyFont="1" applyFill="1" applyBorder="1" applyAlignment="1">
      <alignment horizontal="center"/>
      <protection/>
    </xf>
    <xf numFmtId="0" fontId="22" fillId="0" borderId="45" xfId="51" applyFont="1" applyFill="1" applyBorder="1" applyAlignment="1">
      <alignment horizontal="center"/>
      <protection/>
    </xf>
    <xf numFmtId="0" fontId="22" fillId="0" borderId="96" xfId="51" applyFont="1" applyFill="1" applyBorder="1" applyAlignment="1">
      <alignment horizontal="center"/>
      <protection/>
    </xf>
    <xf numFmtId="0" fontId="0" fillId="25" borderId="64" xfId="0" applyFont="1" applyFill="1" applyBorder="1" applyAlignment="1">
      <alignment horizontal="center" vertical="center" wrapText="1"/>
    </xf>
    <xf numFmtId="0" fontId="0" fillId="25" borderId="97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0" fillId="0" borderId="98" xfId="0" applyBorder="1" applyAlignment="1">
      <alignment horizontal="center"/>
    </xf>
    <xf numFmtId="3" fontId="22" fillId="0" borderId="92" xfId="51" applyNumberFormat="1" applyFont="1" applyBorder="1" applyAlignment="1">
      <alignment horizontal="center"/>
      <protection/>
    </xf>
    <xf numFmtId="3" fontId="22" fillId="0" borderId="98" xfId="51" applyNumberFormat="1" applyFont="1" applyBorder="1" applyAlignment="1">
      <alignment horizontal="center"/>
      <protection/>
    </xf>
    <xf numFmtId="0" fontId="0" fillId="0" borderId="16" xfId="0" applyNumberFormat="1" applyFont="1" applyBorder="1" applyAlignment="1">
      <alignment horizontal="center" wrapText="1"/>
    </xf>
    <xf numFmtId="0" fontId="0" fillId="0" borderId="99" xfId="0" applyNumberFormat="1" applyFont="1" applyBorder="1" applyAlignment="1">
      <alignment horizontal="center" wrapText="1"/>
    </xf>
    <xf numFmtId="0" fontId="26" fillId="0" borderId="16" xfId="51" applyFont="1" applyBorder="1" applyAlignment="1">
      <alignment horizontal="center" vertical="center"/>
      <protection/>
    </xf>
    <xf numFmtId="0" fontId="26" fillId="0" borderId="100" xfId="51" applyFont="1" applyBorder="1" applyAlignment="1">
      <alignment horizontal="center" vertical="center"/>
      <protection/>
    </xf>
    <xf numFmtId="0" fontId="29" fillId="0" borderId="16" xfId="51" applyFont="1" applyBorder="1" applyAlignment="1">
      <alignment horizontal="center" vertical="center" wrapText="1"/>
      <protection/>
    </xf>
    <xf numFmtId="0" fontId="29" fillId="0" borderId="100" xfId="51" applyFont="1" applyBorder="1" applyAlignment="1">
      <alignment horizontal="center" vertical="center" wrapText="1"/>
      <protection/>
    </xf>
    <xf numFmtId="3" fontId="22" fillId="0" borderId="16" xfId="51" applyNumberFormat="1" applyFont="1" applyBorder="1" applyAlignment="1">
      <alignment horizontal="center"/>
      <protection/>
    </xf>
    <xf numFmtId="3" fontId="22" fillId="0" borderId="100" xfId="51" applyNumberFormat="1" applyFont="1" applyBorder="1" applyAlignment="1">
      <alignment horizontal="center"/>
      <protection/>
    </xf>
    <xf numFmtId="3" fontId="22" fillId="0" borderId="19" xfId="51" applyNumberFormat="1" applyFont="1" applyBorder="1" applyAlignment="1">
      <alignment horizontal="center"/>
      <protection/>
    </xf>
    <xf numFmtId="3" fontId="22" fillId="0" borderId="101" xfId="51" applyNumberFormat="1" applyFont="1" applyBorder="1" applyAlignment="1">
      <alignment horizontal="center"/>
      <protection/>
    </xf>
    <xf numFmtId="3" fontId="22" fillId="0" borderId="23" xfId="51" applyNumberFormat="1" applyFont="1" applyBorder="1" applyAlignment="1">
      <alignment horizontal="center"/>
      <protection/>
    </xf>
    <xf numFmtId="3" fontId="22" fillId="0" borderId="13" xfId="51" applyNumberFormat="1" applyFont="1" applyBorder="1" applyAlignment="1">
      <alignment horizontal="center"/>
      <protection/>
    </xf>
    <xf numFmtId="0" fontId="21" fillId="0" borderId="15" xfId="51" applyFont="1" applyBorder="1" applyAlignment="1">
      <alignment horizontal="center" vertical="center"/>
      <protection/>
    </xf>
    <xf numFmtId="0" fontId="21" fillId="0" borderId="102" xfId="51" applyFont="1" applyBorder="1" applyAlignment="1">
      <alignment horizontal="center" vertical="center"/>
      <protection/>
    </xf>
    <xf numFmtId="3" fontId="26" fillId="0" borderId="16" xfId="51" applyNumberFormat="1" applyFont="1" applyBorder="1" applyAlignment="1">
      <alignment/>
      <protection/>
    </xf>
    <xf numFmtId="3" fontId="26" fillId="0" borderId="99" xfId="51" applyNumberFormat="1" applyFont="1" applyBorder="1" applyAlignment="1">
      <alignment/>
      <protection/>
    </xf>
    <xf numFmtId="3" fontId="26" fillId="0" borderId="16" xfId="51" applyNumberFormat="1" applyFont="1" applyBorder="1" applyAlignment="1">
      <alignment horizontal="center" vertical="center"/>
      <protection/>
    </xf>
    <xf numFmtId="3" fontId="26" fillId="0" borderId="98" xfId="51" applyNumberFormat="1" applyFont="1" applyBorder="1" applyAlignment="1">
      <alignment horizontal="center" vertical="center"/>
      <protection/>
    </xf>
    <xf numFmtId="3" fontId="22" fillId="0" borderId="64" xfId="51" applyNumberFormat="1" applyFont="1" applyBorder="1" applyAlignment="1">
      <alignment horizontal="center"/>
      <protection/>
    </xf>
    <xf numFmtId="3" fontId="22" fillId="0" borderId="14" xfId="51" applyNumberFormat="1" applyFont="1" applyBorder="1" applyAlignment="1">
      <alignment horizontal="center"/>
      <protection/>
    </xf>
    <xf numFmtId="3" fontId="27" fillId="0" borderId="16" xfId="51" applyNumberFormat="1" applyFont="1" applyFill="1" applyBorder="1" applyAlignment="1">
      <alignment horizontal="center" vertical="center"/>
      <protection/>
    </xf>
    <xf numFmtId="3" fontId="27" fillId="0" borderId="99" xfId="51" applyNumberFormat="1" applyFont="1" applyFill="1" applyBorder="1" applyAlignment="1">
      <alignment horizontal="center" vertical="center"/>
      <protection/>
    </xf>
    <xf numFmtId="0" fontId="24" fillId="6" borderId="66" xfId="51" applyFont="1" applyFill="1" applyBorder="1" applyAlignment="1">
      <alignment horizontal="center" vertical="center"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16" xfId="51" applyFont="1" applyFill="1" applyBorder="1" applyAlignment="1">
      <alignment horizontal="center" vertical="center" wrapText="1"/>
      <protection/>
    </xf>
    <xf numFmtId="0" fontId="24" fillId="6" borderId="18" xfId="51" applyFont="1" applyFill="1" applyBorder="1" applyAlignment="1">
      <alignment horizontal="center" vertical="center"/>
      <protection/>
    </xf>
    <xf numFmtId="0" fontId="24" fillId="6" borderId="66" xfId="51" applyFont="1" applyFill="1" applyBorder="1" applyAlignment="1">
      <alignment horizontal="center" vertical="center" wrapText="1"/>
      <protection/>
    </xf>
    <xf numFmtId="0" fontId="23" fillId="0" borderId="0" xfId="51" applyFont="1" applyBorder="1" applyAlignment="1">
      <alignment horizontal="center"/>
      <protection/>
    </xf>
    <xf numFmtId="0" fontId="24" fillId="6" borderId="15" xfId="51" applyFont="1" applyFill="1" applyBorder="1" applyAlignment="1">
      <alignment horizontal="center" vertical="center"/>
      <protection/>
    </xf>
    <xf numFmtId="0" fontId="24" fillId="6" borderId="21" xfId="51" applyFont="1" applyFill="1" applyBorder="1" applyAlignment="1">
      <alignment horizontal="center" vertical="center"/>
      <protection/>
    </xf>
    <xf numFmtId="0" fontId="24" fillId="6" borderId="103" xfId="5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22" fillId="25" borderId="104" xfId="51" applyNumberFormat="1" applyFont="1" applyFill="1" applyBorder="1" applyAlignment="1">
      <alignment horizontal="left" vertical="center" wrapText="1"/>
      <protection/>
    </xf>
    <xf numFmtId="0" fontId="22" fillId="25" borderId="105" xfId="51" applyNumberFormat="1" applyFont="1" applyFill="1" applyBorder="1" applyAlignment="1">
      <alignment horizontal="left" vertical="center" wrapText="1"/>
      <protection/>
    </xf>
    <xf numFmtId="0" fontId="22" fillId="25" borderId="106" xfId="51" applyNumberFormat="1" applyFont="1" applyFill="1" applyBorder="1" applyAlignment="1">
      <alignment horizontal="left" vertical="center" wrapText="1"/>
      <protection/>
    </xf>
    <xf numFmtId="0" fontId="22" fillId="25" borderId="12" xfId="51" applyNumberFormat="1" applyFont="1" applyFill="1" applyBorder="1" applyAlignment="1">
      <alignment horizontal="left" vertical="center" wrapText="1"/>
      <protection/>
    </xf>
    <xf numFmtId="0" fontId="22" fillId="25" borderId="0" xfId="51" applyNumberFormat="1" applyFont="1" applyFill="1" applyBorder="1" applyAlignment="1">
      <alignment horizontal="left" vertical="center" wrapText="1"/>
      <protection/>
    </xf>
    <xf numFmtId="0" fontId="22" fillId="25" borderId="84" xfId="51" applyNumberFormat="1" applyFont="1" applyFill="1" applyBorder="1" applyAlignment="1">
      <alignment horizontal="left" vertical="center" wrapText="1"/>
      <protection/>
    </xf>
    <xf numFmtId="0" fontId="22" fillId="25" borderId="107" xfId="51" applyNumberFormat="1" applyFont="1" applyFill="1" applyBorder="1" applyAlignment="1">
      <alignment horizontal="left" vertical="center" wrapText="1"/>
      <protection/>
    </xf>
    <xf numFmtId="0" fontId="22" fillId="25" borderId="71" xfId="51" applyNumberFormat="1" applyFont="1" applyFill="1" applyBorder="1" applyAlignment="1">
      <alignment horizontal="left" vertical="center" wrapText="1"/>
      <protection/>
    </xf>
    <xf numFmtId="0" fontId="22" fillId="25" borderId="108" xfId="51" applyNumberFormat="1" applyFont="1" applyFill="1" applyBorder="1" applyAlignment="1">
      <alignment horizontal="left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30" fillId="0" borderId="4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4" xfId="0" applyBorder="1" applyAlignment="1">
      <alignment horizontal="center"/>
    </xf>
    <xf numFmtId="0" fontId="0" fillId="0" borderId="109" xfId="0" applyBorder="1" applyAlignment="1">
      <alignment horizontal="center"/>
    </xf>
    <xf numFmtId="0" fontId="30" fillId="0" borderId="8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2" fillId="0" borderId="110" xfId="51" applyNumberFormat="1" applyFont="1" applyBorder="1" applyAlignment="1">
      <alignment horizontal="center" vertical="center" wrapText="1"/>
      <protection/>
    </xf>
    <xf numFmtId="0" fontId="0" fillId="0" borderId="69" xfId="0" applyNumberFormat="1" applyFont="1" applyBorder="1" applyAlignment="1">
      <alignment wrapText="1"/>
    </xf>
    <xf numFmtId="0" fontId="0" fillId="0" borderId="68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3" fontId="26" fillId="0" borderId="82" xfId="51" applyNumberFormat="1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9" fillId="0" borderId="76" xfId="51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22" fillId="0" borderId="23" xfId="51" applyFont="1" applyFill="1" applyBorder="1" applyAlignment="1">
      <alignment horizontal="center" vertical="center"/>
      <protection/>
    </xf>
    <xf numFmtId="0" fontId="22" fillId="0" borderId="111" xfId="51" applyFont="1" applyFill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29" fillId="0" borderId="98" xfId="51" applyFont="1" applyBorder="1" applyAlignment="1">
      <alignment horizontal="center" vertical="center" wrapText="1"/>
      <protection/>
    </xf>
    <xf numFmtId="3" fontId="22" fillId="0" borderId="80" xfId="51" applyNumberFormat="1" applyFont="1" applyFill="1" applyBorder="1" applyAlignment="1">
      <alignment/>
      <protection/>
    </xf>
    <xf numFmtId="3" fontId="22" fillId="0" borderId="32" xfId="51" applyNumberFormat="1" applyFont="1" applyFill="1" applyBorder="1" applyAlignment="1">
      <alignment/>
      <protection/>
    </xf>
    <xf numFmtId="3" fontId="22" fillId="0" borderId="76" xfId="51" applyNumberFormat="1" applyFont="1" applyFill="1" applyBorder="1" applyAlignment="1">
      <alignment/>
      <protection/>
    </xf>
    <xf numFmtId="3" fontId="22" fillId="0" borderId="76" xfId="51" applyNumberFormat="1" applyFont="1" applyBorder="1" applyAlignment="1">
      <alignment/>
      <protection/>
    </xf>
    <xf numFmtId="3" fontId="22" fillId="0" borderId="32" xfId="51" applyNumberFormat="1" applyFont="1" applyBorder="1" applyAlignment="1">
      <alignment/>
      <protection/>
    </xf>
    <xf numFmtId="0" fontId="21" fillId="0" borderId="112" xfId="51" applyFont="1" applyBorder="1" applyAlignment="1">
      <alignment/>
      <protection/>
    </xf>
    <xf numFmtId="0" fontId="0" fillId="0" borderId="113" xfId="0" applyBorder="1" applyAlignment="1">
      <alignment/>
    </xf>
    <xf numFmtId="0" fontId="0" fillId="0" borderId="110" xfId="0" applyBorder="1" applyAlignment="1">
      <alignment horizontal="left" vertical="center" wrapText="1"/>
    </xf>
    <xf numFmtId="0" fontId="0" fillId="0" borderId="69" xfId="0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0" fillId="0" borderId="70" xfId="0" applyBorder="1" applyAlignment="1">
      <alignment horizontal="center" vertical="center"/>
    </xf>
    <xf numFmtId="0" fontId="29" fillId="0" borderId="114" xfId="51" applyFont="1" applyBorder="1" applyAlignment="1">
      <alignment horizontal="center" vertical="center" wrapText="1"/>
      <protection/>
    </xf>
    <xf numFmtId="0" fontId="0" fillId="0" borderId="1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/>
    </xf>
    <xf numFmtId="0" fontId="21" fillId="0" borderId="115" xfId="51" applyFont="1" applyBorder="1" applyAlignment="1">
      <alignment horizontal="center" vertical="center"/>
      <protection/>
    </xf>
    <xf numFmtId="0" fontId="21" fillId="0" borderId="116" xfId="51" applyFont="1" applyBorder="1" applyAlignment="1">
      <alignment horizontal="center" vertical="center"/>
      <protection/>
    </xf>
    <xf numFmtId="0" fontId="21" fillId="0" borderId="117" xfId="51" applyFont="1" applyBorder="1" applyAlignment="1">
      <alignment horizontal="center" vertical="center"/>
      <protection/>
    </xf>
    <xf numFmtId="0" fontId="0" fillId="0" borderId="83" xfId="0" applyNumberFormat="1" applyFont="1" applyBorder="1" applyAlignment="1">
      <alignment wrapText="1"/>
    </xf>
    <xf numFmtId="0" fontId="0" fillId="0" borderId="116" xfId="0" applyBorder="1" applyAlignment="1">
      <alignment horizontal="center" vertical="center"/>
    </xf>
    <xf numFmtId="0" fontId="0" fillId="0" borderId="84" xfId="0" applyNumberFormat="1" applyFont="1" applyBorder="1" applyAlignment="1">
      <alignment wrapText="1"/>
    </xf>
    <xf numFmtId="3" fontId="26" fillId="0" borderId="118" xfId="51" applyNumberFormat="1" applyFont="1" applyBorder="1" applyAlignment="1">
      <alignment horizontal="center"/>
      <protection/>
    </xf>
    <xf numFmtId="3" fontId="22" fillId="0" borderId="84" xfId="51" applyNumberFormat="1" applyFont="1" applyBorder="1" applyAlignment="1">
      <alignment horizontal="center"/>
      <protection/>
    </xf>
    <xf numFmtId="0" fontId="0" fillId="0" borderId="117" xfId="0" applyBorder="1" applyAlignment="1">
      <alignment horizontal="center" vertical="center"/>
    </xf>
    <xf numFmtId="3" fontId="22" fillId="0" borderId="108" xfId="51" applyNumberFormat="1" applyFont="1" applyBorder="1" applyAlignment="1">
      <alignment horizontal="center"/>
      <protection/>
    </xf>
    <xf numFmtId="0" fontId="21" fillId="0" borderId="119" xfId="51" applyFont="1" applyBorder="1" applyAlignment="1">
      <alignment horizontal="center" vertical="center"/>
      <protection/>
    </xf>
    <xf numFmtId="0" fontId="21" fillId="0" borderId="120" xfId="51" applyFont="1" applyBorder="1" applyAlignment="1">
      <alignment horizontal="center" vertical="center"/>
      <protection/>
    </xf>
    <xf numFmtId="0" fontId="21" fillId="0" borderId="121" xfId="51" applyFont="1" applyBorder="1" applyAlignment="1">
      <alignment horizontal="center" vertical="center"/>
      <protection/>
    </xf>
    <xf numFmtId="49" fontId="0" fillId="0" borderId="115" xfId="0" applyNumberFormat="1" applyBorder="1" applyAlignment="1">
      <alignment horizontal="center" vertical="center"/>
    </xf>
    <xf numFmtId="49" fontId="0" fillId="0" borderId="116" xfId="0" applyNumberFormat="1" applyFont="1" applyBorder="1" applyAlignment="1">
      <alignment horizontal="center" vertical="center"/>
    </xf>
    <xf numFmtId="49" fontId="0" fillId="0" borderId="117" xfId="0" applyNumberFormat="1" applyFont="1" applyBorder="1" applyAlignment="1">
      <alignment horizontal="center" vertical="center"/>
    </xf>
    <xf numFmtId="49" fontId="0" fillId="0" borderId="122" xfId="0" applyNumberFormat="1" applyFont="1" applyBorder="1" applyAlignment="1">
      <alignment horizontal="center" vertical="center"/>
    </xf>
    <xf numFmtId="49" fontId="0" fillId="0" borderId="116" xfId="0" applyNumberFormat="1" applyBorder="1" applyAlignment="1">
      <alignment horizontal="center" vertical="center"/>
    </xf>
    <xf numFmtId="49" fontId="0" fillId="0" borderId="115" xfId="0" applyNumberForma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83" xfId="0" applyBorder="1" applyAlignment="1">
      <alignment horizontal="left" wrapText="1"/>
    </xf>
    <xf numFmtId="0" fontId="0" fillId="0" borderId="84" xfId="0" applyBorder="1" applyAlignment="1">
      <alignment horizontal="left" wrapText="1"/>
    </xf>
    <xf numFmtId="0" fontId="0" fillId="0" borderId="108" xfId="0" applyBorder="1" applyAlignment="1">
      <alignment horizontal="left" wrapText="1"/>
    </xf>
    <xf numFmtId="0" fontId="30" fillId="0" borderId="63" xfId="0" applyFont="1" applyBorder="1" applyAlignment="1">
      <alignment horizontal="center"/>
    </xf>
    <xf numFmtId="0" fontId="0" fillId="0" borderId="124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3" fontId="30" fillId="0" borderId="63" xfId="0" applyNumberFormat="1" applyFont="1" applyBorder="1" applyAlignment="1">
      <alignment horizontal="center"/>
    </xf>
    <xf numFmtId="0" fontId="0" fillId="0" borderId="126" xfId="0" applyBorder="1" applyAlignment="1">
      <alignment horizontal="center" vertical="center"/>
    </xf>
    <xf numFmtId="3" fontId="22" fillId="0" borderId="127" xfId="51" applyNumberFormat="1" applyFont="1" applyBorder="1" applyAlignment="1">
      <alignment horizontal="center"/>
      <protection/>
    </xf>
    <xf numFmtId="0" fontId="29" fillId="0" borderId="128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6"/>
  <sheetViews>
    <sheetView tabSelected="1" view="pageBreakPreview" zoomScale="60" workbookViewId="0" topLeftCell="A1">
      <selection activeCell="C123" sqref="C123:Q126"/>
    </sheetView>
  </sheetViews>
  <sheetFormatPr defaultColWidth="9.00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80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0</v>
      </c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81</v>
      </c>
      <c r="O4" s="2"/>
      <c r="P4" s="2"/>
      <c r="Q4" s="2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222" t="s">
        <v>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23" t="s">
        <v>2</v>
      </c>
      <c r="B8" s="223" t="s">
        <v>3</v>
      </c>
      <c r="C8" s="219" t="s">
        <v>4</v>
      </c>
      <c r="D8" s="219" t="s">
        <v>5</v>
      </c>
      <c r="E8" s="219" t="s">
        <v>6</v>
      </c>
      <c r="F8" s="224" t="s">
        <v>7</v>
      </c>
      <c r="G8" s="224"/>
      <c r="H8" s="225" t="s">
        <v>8</v>
      </c>
      <c r="I8" s="225"/>
      <c r="J8" s="225"/>
      <c r="K8" s="225"/>
      <c r="L8" s="225"/>
      <c r="M8" s="225"/>
      <c r="N8" s="225"/>
      <c r="O8" s="225"/>
      <c r="P8" s="225"/>
      <c r="Q8" s="225"/>
    </row>
    <row r="9" spans="1:17" ht="12.75" customHeight="1">
      <c r="A9" s="223"/>
      <c r="B9" s="223"/>
      <c r="C9" s="219"/>
      <c r="D9" s="219"/>
      <c r="E9" s="219"/>
      <c r="F9" s="218" t="s">
        <v>9</v>
      </c>
      <c r="G9" s="218" t="s">
        <v>10</v>
      </c>
      <c r="H9" s="217" t="s">
        <v>41</v>
      </c>
      <c r="I9" s="217"/>
      <c r="J9" s="217"/>
      <c r="K9" s="217"/>
      <c r="L9" s="217"/>
      <c r="M9" s="217"/>
      <c r="N9" s="217"/>
      <c r="O9" s="217"/>
      <c r="P9" s="217"/>
      <c r="Q9" s="217"/>
    </row>
    <row r="10" spans="1:17" ht="12.75" customHeight="1">
      <c r="A10" s="223"/>
      <c r="B10" s="223"/>
      <c r="C10" s="219"/>
      <c r="D10" s="219"/>
      <c r="E10" s="219"/>
      <c r="F10" s="219"/>
      <c r="G10" s="219"/>
      <c r="H10" s="218" t="s">
        <v>12</v>
      </c>
      <c r="I10" s="217" t="s">
        <v>13</v>
      </c>
      <c r="J10" s="217"/>
      <c r="K10" s="217"/>
      <c r="L10" s="217"/>
      <c r="M10" s="217"/>
      <c r="N10" s="217"/>
      <c r="O10" s="217"/>
      <c r="P10" s="217"/>
      <c r="Q10" s="217"/>
    </row>
    <row r="11" spans="1:17" ht="14.25" customHeight="1">
      <c r="A11" s="223"/>
      <c r="B11" s="223"/>
      <c r="C11" s="219"/>
      <c r="D11" s="219"/>
      <c r="E11" s="219"/>
      <c r="F11" s="219"/>
      <c r="G11" s="219"/>
      <c r="H11" s="219"/>
      <c r="I11" s="220" t="s">
        <v>14</v>
      </c>
      <c r="J11" s="220"/>
      <c r="K11" s="220"/>
      <c r="L11" s="220"/>
      <c r="M11" s="217" t="s">
        <v>10</v>
      </c>
      <c r="N11" s="217"/>
      <c r="O11" s="217"/>
      <c r="P11" s="217"/>
      <c r="Q11" s="217"/>
    </row>
    <row r="12" spans="1:17" ht="11.25" customHeight="1">
      <c r="A12" s="223"/>
      <c r="B12" s="223"/>
      <c r="C12" s="219"/>
      <c r="D12" s="219"/>
      <c r="E12" s="219"/>
      <c r="F12" s="219"/>
      <c r="G12" s="219"/>
      <c r="H12" s="219"/>
      <c r="I12" s="218" t="s">
        <v>15</v>
      </c>
      <c r="J12" s="220" t="s">
        <v>16</v>
      </c>
      <c r="K12" s="220"/>
      <c r="L12" s="220"/>
      <c r="M12" s="218" t="s">
        <v>17</v>
      </c>
      <c r="N12" s="221" t="s">
        <v>16</v>
      </c>
      <c r="O12" s="221"/>
      <c r="P12" s="221"/>
      <c r="Q12" s="221"/>
    </row>
    <row r="13" spans="1:17" ht="54" customHeight="1">
      <c r="A13" s="223"/>
      <c r="B13" s="223"/>
      <c r="C13" s="219"/>
      <c r="D13" s="219"/>
      <c r="E13" s="219"/>
      <c r="F13" s="219"/>
      <c r="G13" s="219"/>
      <c r="H13" s="219"/>
      <c r="I13" s="219"/>
      <c r="J13" s="4" t="s">
        <v>18</v>
      </c>
      <c r="K13" s="4" t="s">
        <v>19</v>
      </c>
      <c r="L13" s="4" t="s">
        <v>20</v>
      </c>
      <c r="M13" s="218"/>
      <c r="N13" s="4" t="s">
        <v>21</v>
      </c>
      <c r="O13" s="4" t="s">
        <v>18</v>
      </c>
      <c r="P13" s="4" t="s">
        <v>19</v>
      </c>
      <c r="Q13" s="5" t="s">
        <v>22</v>
      </c>
    </row>
    <row r="14" spans="1:17" ht="11.25">
      <c r="A14" s="6">
        <v>1</v>
      </c>
      <c r="B14" s="6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8">
        <v>17</v>
      </c>
    </row>
    <row r="15" spans="1:17" ht="39" customHeight="1" thickBot="1">
      <c r="A15" s="9">
        <v>1</v>
      </c>
      <c r="B15" s="75" t="s">
        <v>23</v>
      </c>
      <c r="C15" s="215" t="s">
        <v>24</v>
      </c>
      <c r="D15" s="216"/>
      <c r="E15" s="10">
        <f>SUM(E20+E54+E30+E40+E48)</f>
        <v>6179623</v>
      </c>
      <c r="F15" s="10">
        <f aca="true" t="shared" si="0" ref="F15:Q15">SUM(F20+F54+F30+F40+F48)</f>
        <v>1859742</v>
      </c>
      <c r="G15" s="10">
        <f t="shared" si="0"/>
        <v>4319881</v>
      </c>
      <c r="H15" s="10">
        <f t="shared" si="0"/>
        <v>438483</v>
      </c>
      <c r="I15" s="10">
        <f t="shared" si="0"/>
        <v>98483</v>
      </c>
      <c r="J15" s="10">
        <f t="shared" si="0"/>
        <v>0</v>
      </c>
      <c r="K15" s="10">
        <f t="shared" si="0"/>
        <v>0</v>
      </c>
      <c r="L15" s="10">
        <f t="shared" si="0"/>
        <v>98483</v>
      </c>
      <c r="M15" s="10">
        <f t="shared" si="0"/>
        <v>340000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96">
        <f t="shared" si="0"/>
        <v>340000</v>
      </c>
    </row>
    <row r="16" spans="1:17" ht="11.25" customHeight="1" thickBot="1">
      <c r="A16" s="207" t="s">
        <v>75</v>
      </c>
      <c r="B16" s="76" t="s">
        <v>25</v>
      </c>
      <c r="C16" s="173" t="s">
        <v>34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1.25" customHeight="1">
      <c r="A17" s="207"/>
      <c r="B17" s="77" t="s">
        <v>26</v>
      </c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1.25" customHeight="1">
      <c r="A18" s="207"/>
      <c r="B18" s="77" t="s">
        <v>27</v>
      </c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1.25" customHeight="1">
      <c r="A19" s="207"/>
      <c r="B19" s="78" t="s">
        <v>28</v>
      </c>
      <c r="C19" s="17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20.25" customHeight="1">
      <c r="A20" s="207"/>
      <c r="B20" s="79" t="s">
        <v>29</v>
      </c>
      <c r="C20" s="209"/>
      <c r="D20" s="210"/>
      <c r="E20" s="11">
        <f>SUM(E21:E25)</f>
        <v>2390270</v>
      </c>
      <c r="F20" s="11">
        <f>SUM(F22:F25)</f>
        <v>733384</v>
      </c>
      <c r="G20" s="11">
        <f>SUM(G21:G25)</f>
        <v>1656886</v>
      </c>
      <c r="H20" s="11">
        <f>SUM(I20+M20)</f>
        <v>5535</v>
      </c>
      <c r="I20" s="11">
        <f>SUM(J20:L20)</f>
        <v>5535</v>
      </c>
      <c r="J20" s="11">
        <v>0</v>
      </c>
      <c r="K20" s="11"/>
      <c r="L20" s="11">
        <v>5535</v>
      </c>
      <c r="M20" s="11">
        <f>SUM(N20:Q20)</f>
        <v>0</v>
      </c>
      <c r="N20" s="11"/>
      <c r="O20" s="11"/>
      <c r="P20" s="11"/>
      <c r="Q20" s="14">
        <v>0</v>
      </c>
    </row>
    <row r="21" spans="1:17" ht="7.5" customHeight="1">
      <c r="A21" s="207"/>
      <c r="B21" s="80" t="s">
        <v>13</v>
      </c>
      <c r="C21" s="211">
        <v>23</v>
      </c>
      <c r="D21" s="179" t="s">
        <v>30</v>
      </c>
      <c r="E21" s="12"/>
      <c r="F21" s="12"/>
      <c r="G21" s="12"/>
      <c r="H21" s="205"/>
      <c r="I21" s="205"/>
      <c r="J21" s="205"/>
      <c r="K21" s="205"/>
      <c r="L21" s="205"/>
      <c r="M21" s="205"/>
      <c r="N21" s="205"/>
      <c r="O21" s="205"/>
      <c r="P21" s="205"/>
      <c r="Q21" s="213"/>
    </row>
    <row r="22" spans="1:17" ht="12.75">
      <c r="A22" s="207"/>
      <c r="B22" s="77" t="s">
        <v>31</v>
      </c>
      <c r="C22" s="211"/>
      <c r="D22" s="179"/>
      <c r="E22" s="13">
        <v>10980</v>
      </c>
      <c r="F22" s="13">
        <v>3294</v>
      </c>
      <c r="G22" s="13">
        <v>7686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13"/>
    </row>
    <row r="23" spans="1:17" ht="13.5" thickBot="1">
      <c r="A23" s="207"/>
      <c r="B23" s="78" t="s">
        <v>32</v>
      </c>
      <c r="C23" s="211"/>
      <c r="D23" s="179"/>
      <c r="E23" s="15">
        <v>150000</v>
      </c>
      <c r="F23" s="15">
        <v>45000</v>
      </c>
      <c r="G23" s="15">
        <v>105000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13"/>
    </row>
    <row r="24" spans="1:17" ht="13.5" thickBot="1">
      <c r="A24" s="207"/>
      <c r="B24" s="78" t="s">
        <v>11</v>
      </c>
      <c r="C24" s="211"/>
      <c r="D24" s="179"/>
      <c r="E24" s="15">
        <v>2223755</v>
      </c>
      <c r="F24" s="15">
        <v>679555</v>
      </c>
      <c r="G24" s="15">
        <v>1544200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13"/>
    </row>
    <row r="25" spans="1:17" ht="18.75" customHeight="1" thickBot="1">
      <c r="A25" s="208"/>
      <c r="B25" s="78" t="s">
        <v>45</v>
      </c>
      <c r="C25" s="212"/>
      <c r="D25" s="139"/>
      <c r="E25" s="15">
        <v>5535</v>
      </c>
      <c r="F25" s="15">
        <v>5535</v>
      </c>
      <c r="G25" s="15">
        <v>0</v>
      </c>
      <c r="H25" s="206"/>
      <c r="I25" s="206"/>
      <c r="J25" s="206"/>
      <c r="K25" s="206"/>
      <c r="L25" s="206"/>
      <c r="M25" s="206"/>
      <c r="N25" s="206"/>
      <c r="O25" s="206"/>
      <c r="P25" s="206"/>
      <c r="Q25" s="214"/>
    </row>
    <row r="26" spans="1:17" ht="11.25" customHeight="1" thickBot="1">
      <c r="A26" s="285" t="s">
        <v>57</v>
      </c>
      <c r="B26" s="60" t="s">
        <v>25</v>
      </c>
      <c r="C26" s="171" t="s">
        <v>67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ht="13.5" customHeight="1" thickBot="1">
      <c r="A27" s="286"/>
      <c r="B27" s="61" t="s">
        <v>26</v>
      </c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3.5" customHeight="1" thickBot="1">
      <c r="A28" s="286"/>
      <c r="B28" s="61" t="s">
        <v>27</v>
      </c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5" customHeight="1" thickBot="1">
      <c r="A29" s="286"/>
      <c r="B29" s="62" t="s">
        <v>28</v>
      </c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ht="15" customHeight="1" thickBot="1">
      <c r="A30" s="286"/>
      <c r="B30" s="63" t="s">
        <v>29</v>
      </c>
      <c r="C30" s="97"/>
      <c r="D30" s="56"/>
      <c r="E30" s="57">
        <f>SUM(E31:E35)</f>
        <v>3157050</v>
      </c>
      <c r="F30" s="57">
        <f>SUM(F31:F35)</f>
        <v>1004014</v>
      </c>
      <c r="G30" s="57">
        <f>SUM(G31:G35)</f>
        <v>2153036</v>
      </c>
      <c r="H30" s="58">
        <f>SUM(I30+M30)</f>
        <v>10234</v>
      </c>
      <c r="I30" s="58">
        <f>SUM(J30:L30)</f>
        <v>10234</v>
      </c>
      <c r="J30" s="58"/>
      <c r="K30" s="58"/>
      <c r="L30" s="58">
        <v>10234</v>
      </c>
      <c r="M30" s="58">
        <f>SUM(N30:Q30)</f>
        <v>0</v>
      </c>
      <c r="N30" s="58"/>
      <c r="O30" s="58"/>
      <c r="P30" s="58"/>
      <c r="Q30" s="98">
        <v>0</v>
      </c>
    </row>
    <row r="31" spans="1:17" ht="9" customHeight="1" thickBot="1">
      <c r="A31" s="286"/>
      <c r="B31" s="64" t="s">
        <v>13</v>
      </c>
      <c r="C31" s="177">
        <v>23</v>
      </c>
      <c r="D31" s="179" t="s">
        <v>30</v>
      </c>
      <c r="E31" s="55"/>
      <c r="F31" s="55"/>
      <c r="G31" s="55"/>
      <c r="H31" s="180"/>
      <c r="I31" s="180"/>
      <c r="J31" s="180"/>
      <c r="K31" s="180"/>
      <c r="L31" s="180"/>
      <c r="M31" s="180"/>
      <c r="N31" s="180"/>
      <c r="O31" s="180"/>
      <c r="P31" s="180"/>
      <c r="Q31" s="183"/>
    </row>
    <row r="32" spans="1:17" ht="15" customHeight="1" thickBot="1">
      <c r="A32" s="286"/>
      <c r="B32" s="61" t="s">
        <v>54</v>
      </c>
      <c r="C32" s="177"/>
      <c r="D32" s="179"/>
      <c r="E32" s="68">
        <v>35380</v>
      </c>
      <c r="F32" s="68">
        <v>35380</v>
      </c>
      <c r="G32" s="53"/>
      <c r="H32" s="181"/>
      <c r="I32" s="181"/>
      <c r="J32" s="181"/>
      <c r="K32" s="181"/>
      <c r="L32" s="181"/>
      <c r="M32" s="181"/>
      <c r="N32" s="181"/>
      <c r="O32" s="181"/>
      <c r="P32" s="181"/>
      <c r="Q32" s="184"/>
    </row>
    <row r="33" spans="1:17" ht="15" customHeight="1" thickBot="1">
      <c r="A33" s="286"/>
      <c r="B33" s="65" t="s">
        <v>33</v>
      </c>
      <c r="C33" s="177"/>
      <c r="D33" s="179"/>
      <c r="E33" s="68">
        <v>35670</v>
      </c>
      <c r="F33" s="68">
        <v>35670</v>
      </c>
      <c r="G33" s="53"/>
      <c r="H33" s="181"/>
      <c r="I33" s="181"/>
      <c r="J33" s="181"/>
      <c r="K33" s="181"/>
      <c r="L33" s="181"/>
      <c r="M33" s="181"/>
      <c r="N33" s="181"/>
      <c r="O33" s="181"/>
      <c r="P33" s="181"/>
      <c r="Q33" s="184"/>
    </row>
    <row r="34" spans="1:17" ht="15" customHeight="1" thickBot="1">
      <c r="A34" s="286"/>
      <c r="B34" s="65" t="s">
        <v>45</v>
      </c>
      <c r="C34" s="177"/>
      <c r="D34" s="179"/>
      <c r="E34" s="68">
        <v>10234</v>
      </c>
      <c r="F34" s="68">
        <v>10234</v>
      </c>
      <c r="G34" s="53"/>
      <c r="H34" s="181"/>
      <c r="I34" s="181"/>
      <c r="J34" s="181"/>
      <c r="K34" s="181"/>
      <c r="L34" s="181"/>
      <c r="M34" s="181"/>
      <c r="N34" s="181"/>
      <c r="O34" s="181"/>
      <c r="P34" s="181"/>
      <c r="Q34" s="184"/>
    </row>
    <row r="35" spans="1:17" ht="15" customHeight="1" thickBot="1">
      <c r="A35" s="287"/>
      <c r="B35" s="66" t="s">
        <v>49</v>
      </c>
      <c r="C35" s="178"/>
      <c r="D35" s="140"/>
      <c r="E35" s="69">
        <v>3075766</v>
      </c>
      <c r="F35" s="69">
        <v>922730</v>
      </c>
      <c r="G35" s="54">
        <v>2153036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5"/>
    </row>
    <row r="36" spans="1:17" ht="15" customHeight="1">
      <c r="A36" s="285" t="s">
        <v>76</v>
      </c>
      <c r="B36" s="37" t="s">
        <v>25</v>
      </c>
      <c r="C36" s="249" t="s">
        <v>69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88"/>
    </row>
    <row r="37" spans="1:17" ht="15" customHeight="1">
      <c r="A37" s="289"/>
      <c r="B37" s="38" t="s">
        <v>26</v>
      </c>
      <c r="C37" s="251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90"/>
    </row>
    <row r="38" spans="1:17" ht="15" customHeight="1">
      <c r="A38" s="289"/>
      <c r="B38" s="38" t="s">
        <v>27</v>
      </c>
      <c r="C38" s="251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90"/>
    </row>
    <row r="39" spans="1:17" ht="15" customHeight="1" thickBot="1">
      <c r="A39" s="289"/>
      <c r="B39" s="41" t="s">
        <v>28</v>
      </c>
      <c r="C39" s="251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90"/>
    </row>
    <row r="40" spans="1:17" ht="15" customHeight="1" thickBot="1">
      <c r="A40" s="289"/>
      <c r="B40" s="67" t="s">
        <v>29</v>
      </c>
      <c r="C40" s="107"/>
      <c r="D40" s="109"/>
      <c r="E40" s="114">
        <f>SUM(E41:E45)</f>
        <v>229050</v>
      </c>
      <c r="F40" s="112">
        <f>SUM(F41:F45)</f>
        <v>59091</v>
      </c>
      <c r="G40" s="113">
        <f>SUM(G41:G45)</f>
        <v>169959</v>
      </c>
      <c r="H40" s="51">
        <f>SUM(I40+M40)</f>
        <v>20000</v>
      </c>
      <c r="I40" s="115">
        <f>SUM(J40:L40)</f>
        <v>20000</v>
      </c>
      <c r="J40" s="51"/>
      <c r="K40" s="115"/>
      <c r="L40" s="51">
        <v>20000</v>
      </c>
      <c r="M40" s="115">
        <f>SUM(N40:Q40)</f>
        <v>0</v>
      </c>
      <c r="N40" s="51"/>
      <c r="O40" s="115"/>
      <c r="P40" s="51"/>
      <c r="Q40" s="291">
        <v>0</v>
      </c>
    </row>
    <row r="41" spans="1:17" ht="15" customHeight="1">
      <c r="A41" s="289"/>
      <c r="B41" s="272" t="s">
        <v>71</v>
      </c>
      <c r="C41" s="253"/>
      <c r="D41" s="256" t="s">
        <v>70</v>
      </c>
      <c r="E41" s="267">
        <v>20000</v>
      </c>
      <c r="F41" s="269">
        <v>20000</v>
      </c>
      <c r="G41" s="270">
        <v>0</v>
      </c>
      <c r="H41" s="111"/>
      <c r="I41" s="106"/>
      <c r="J41" s="111"/>
      <c r="K41" s="106"/>
      <c r="L41" s="111"/>
      <c r="M41" s="106"/>
      <c r="N41" s="111"/>
      <c r="O41" s="106"/>
      <c r="P41" s="111"/>
      <c r="Q41" s="292"/>
    </row>
    <row r="42" spans="1:17" ht="5.25" customHeight="1">
      <c r="A42" s="289"/>
      <c r="B42" s="273"/>
      <c r="C42" s="254"/>
      <c r="D42" s="257"/>
      <c r="E42" s="268"/>
      <c r="F42" s="268"/>
      <c r="G42" s="271"/>
      <c r="H42" s="111"/>
      <c r="I42" s="106"/>
      <c r="J42" s="111"/>
      <c r="K42" s="106"/>
      <c r="L42" s="111"/>
      <c r="M42" s="106"/>
      <c r="N42" s="111"/>
      <c r="O42" s="106"/>
      <c r="P42" s="111"/>
      <c r="Q42" s="292"/>
    </row>
    <row r="43" spans="1:17" ht="15" customHeight="1" thickBot="1">
      <c r="A43" s="293"/>
      <c r="B43" s="116" t="s">
        <v>49</v>
      </c>
      <c r="C43" s="255"/>
      <c r="D43" s="226"/>
      <c r="E43" s="69">
        <v>209050</v>
      </c>
      <c r="F43" s="69">
        <v>39091</v>
      </c>
      <c r="G43" s="54">
        <v>169959</v>
      </c>
      <c r="H43" s="110"/>
      <c r="I43" s="117"/>
      <c r="J43" s="110"/>
      <c r="K43" s="117"/>
      <c r="L43" s="110"/>
      <c r="M43" s="117"/>
      <c r="N43" s="110"/>
      <c r="O43" s="117"/>
      <c r="P43" s="110"/>
      <c r="Q43" s="294"/>
    </row>
    <row r="44" spans="1:17" ht="15" customHeight="1">
      <c r="A44" s="286" t="s">
        <v>68</v>
      </c>
      <c r="B44" s="39" t="s">
        <v>25</v>
      </c>
      <c r="C44" s="258" t="s">
        <v>55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2"/>
    </row>
    <row r="45" spans="1:17" ht="15" customHeight="1">
      <c r="A45" s="286"/>
      <c r="B45" s="38" t="s">
        <v>26</v>
      </c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86"/>
      <c r="B46" s="38" t="s">
        <v>27</v>
      </c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/>
    </row>
    <row r="47" spans="1:17" ht="15" customHeight="1" thickBot="1">
      <c r="A47" s="286"/>
      <c r="B47" s="41" t="s">
        <v>28</v>
      </c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 thickBot="1">
      <c r="A48" s="286"/>
      <c r="B48" s="50" t="s">
        <v>29</v>
      </c>
      <c r="C48" s="153"/>
      <c r="D48" s="227"/>
      <c r="E48" s="47">
        <f>SUM(E49:E49)</f>
        <v>400000</v>
      </c>
      <c r="F48" s="47">
        <f>SUM(F49:F49)</f>
        <v>60000</v>
      </c>
      <c r="G48" s="47">
        <f>SUM(G49:G49)</f>
        <v>340000</v>
      </c>
      <c r="H48" s="43">
        <f>SUM(I48+M48)</f>
        <v>400000</v>
      </c>
      <c r="I48" s="43">
        <f>SUM(J48:L48)</f>
        <v>60000</v>
      </c>
      <c r="J48" s="43"/>
      <c r="K48" s="43"/>
      <c r="L48" s="43">
        <v>60000</v>
      </c>
      <c r="M48" s="43">
        <f>SUM(N48:Q48)</f>
        <v>340000</v>
      </c>
      <c r="N48" s="43"/>
      <c r="O48" s="44"/>
      <c r="P48" s="44"/>
      <c r="Q48" s="100">
        <v>340000</v>
      </c>
    </row>
    <row r="49" spans="1:17" ht="42" customHeight="1" thickBot="1">
      <c r="A49" s="286"/>
      <c r="B49" s="86" t="s">
        <v>45</v>
      </c>
      <c r="C49" s="101">
        <v>65</v>
      </c>
      <c r="D49" s="48" t="s">
        <v>40</v>
      </c>
      <c r="E49" s="49">
        <v>400000</v>
      </c>
      <c r="F49" s="49">
        <v>60000</v>
      </c>
      <c r="G49" s="49">
        <v>340000</v>
      </c>
      <c r="H49" s="59"/>
      <c r="I49" s="59"/>
      <c r="J49" s="59"/>
      <c r="K49" s="59"/>
      <c r="L49" s="59"/>
      <c r="M49" s="59"/>
      <c r="N49" s="59"/>
      <c r="O49" s="59"/>
      <c r="P49" s="59"/>
      <c r="Q49" s="102"/>
    </row>
    <row r="50" spans="1:17" ht="12.75" customHeight="1" thickBot="1">
      <c r="A50" s="295" t="s">
        <v>77</v>
      </c>
      <c r="B50" s="60" t="s">
        <v>25</v>
      </c>
      <c r="C50" s="171" t="s">
        <v>35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ht="11.25" customHeight="1" thickBot="1">
      <c r="A51" s="296"/>
      <c r="B51" s="61" t="s">
        <v>26</v>
      </c>
      <c r="C51" s="173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ht="11.25" customHeight="1" thickBot="1">
      <c r="A52" s="296"/>
      <c r="B52" s="61" t="s">
        <v>27</v>
      </c>
      <c r="C52" s="173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ht="10.5" customHeight="1" thickBot="1">
      <c r="A53" s="296"/>
      <c r="B53" s="62" t="s">
        <v>28</v>
      </c>
      <c r="C53" s="173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ht="13.5" customHeight="1" thickBot="1">
      <c r="A54" s="296"/>
      <c r="B54" s="81" t="s">
        <v>29</v>
      </c>
      <c r="C54" s="195"/>
      <c r="D54" s="196"/>
      <c r="E54" s="16">
        <f>SUM(E55:E58)</f>
        <v>3253</v>
      </c>
      <c r="F54" s="16">
        <f>SUM(F55:F58)</f>
        <v>3253</v>
      </c>
      <c r="G54" s="16">
        <f>SUM(G55:G58)</f>
        <v>0</v>
      </c>
      <c r="H54" s="17">
        <f>SUM(I54+M54)</f>
        <v>2714</v>
      </c>
      <c r="I54" s="16">
        <f>SUM(J54:L54)</f>
        <v>2714</v>
      </c>
      <c r="J54" s="16"/>
      <c r="K54" s="16">
        <f>SUM(K55:K58)</f>
        <v>0</v>
      </c>
      <c r="L54" s="16">
        <v>2714</v>
      </c>
      <c r="M54" s="16">
        <f>SUM(N54:Q54)</f>
        <v>0</v>
      </c>
      <c r="N54" s="16">
        <f>SUM(N55:N58)</f>
        <v>0</v>
      </c>
      <c r="O54" s="16">
        <f>SUM(O55:O58)</f>
        <v>0</v>
      </c>
      <c r="P54" s="16">
        <f>SUM(P55:P58)</f>
        <v>0</v>
      </c>
      <c r="Q54" s="18"/>
    </row>
    <row r="55" spans="1:17" ht="12.75" customHeight="1" thickBot="1">
      <c r="A55" s="296"/>
      <c r="B55" s="64" t="s">
        <v>32</v>
      </c>
      <c r="C55" s="197">
        <v>57</v>
      </c>
      <c r="D55" s="199" t="s">
        <v>36</v>
      </c>
      <c r="E55" s="19">
        <v>539</v>
      </c>
      <c r="F55" s="19">
        <v>539</v>
      </c>
      <c r="G55" s="20"/>
      <c r="H55" s="201"/>
      <c r="I55" s="201"/>
      <c r="J55" s="201"/>
      <c r="K55" s="201"/>
      <c r="L55" s="201"/>
      <c r="M55" s="201"/>
      <c r="N55" s="201"/>
      <c r="O55" s="201"/>
      <c r="P55" s="201"/>
      <c r="Q55" s="203"/>
    </row>
    <row r="56" spans="1:17" ht="13.5" thickBot="1">
      <c r="A56" s="296"/>
      <c r="B56" s="64" t="s">
        <v>33</v>
      </c>
      <c r="C56" s="197"/>
      <c r="D56" s="199"/>
      <c r="E56" s="21">
        <v>0</v>
      </c>
      <c r="F56" s="22">
        <v>0</v>
      </c>
      <c r="G56" s="13"/>
      <c r="H56" s="201"/>
      <c r="I56" s="201"/>
      <c r="J56" s="201"/>
      <c r="K56" s="201"/>
      <c r="L56" s="201"/>
      <c r="M56" s="201"/>
      <c r="N56" s="201"/>
      <c r="O56" s="201"/>
      <c r="P56" s="201"/>
      <c r="Q56" s="203"/>
    </row>
    <row r="57" spans="1:17" ht="13.5" thickBot="1">
      <c r="A57" s="296"/>
      <c r="B57" s="61" t="s">
        <v>45</v>
      </c>
      <c r="C57" s="197"/>
      <c r="D57" s="199"/>
      <c r="E57" s="21">
        <v>2714</v>
      </c>
      <c r="F57" s="22">
        <v>2714</v>
      </c>
      <c r="G57" s="13"/>
      <c r="H57" s="201"/>
      <c r="I57" s="201"/>
      <c r="J57" s="201"/>
      <c r="K57" s="201"/>
      <c r="L57" s="201"/>
      <c r="M57" s="201"/>
      <c r="N57" s="201"/>
      <c r="O57" s="201"/>
      <c r="P57" s="201"/>
      <c r="Q57" s="203"/>
    </row>
    <row r="58" spans="1:17" ht="12.75">
      <c r="A58" s="297"/>
      <c r="B58" s="82"/>
      <c r="C58" s="198"/>
      <c r="D58" s="200"/>
      <c r="E58" s="31"/>
      <c r="F58" s="32"/>
      <c r="G58" s="33"/>
      <c r="H58" s="202"/>
      <c r="I58" s="202"/>
      <c r="J58" s="202"/>
      <c r="K58" s="202"/>
      <c r="L58" s="202"/>
      <c r="M58" s="202"/>
      <c r="N58" s="202"/>
      <c r="O58" s="202"/>
      <c r="P58" s="202"/>
      <c r="Q58" s="204"/>
    </row>
    <row r="59" spans="1:17" s="25" customFormat="1" ht="26.25" customHeight="1" thickBot="1">
      <c r="A59" s="23">
        <v>2</v>
      </c>
      <c r="B59" s="83" t="s">
        <v>37</v>
      </c>
      <c r="C59" s="259" t="s">
        <v>24</v>
      </c>
      <c r="D59" s="260"/>
      <c r="E59" s="24">
        <f>SUM(E64+E104+E75+E81+E87+E96+E112+E127+E119)</f>
        <v>3017545</v>
      </c>
      <c r="F59" s="24">
        <f aca="true" t="shared" si="1" ref="F59:Q59">SUM(F64+F104+F75+F81+F87+F96+F112+F127+F119)</f>
        <v>404415</v>
      </c>
      <c r="G59" s="24">
        <f t="shared" si="1"/>
        <v>2613130</v>
      </c>
      <c r="H59" s="24">
        <f t="shared" si="1"/>
        <v>1033036</v>
      </c>
      <c r="I59" s="24">
        <f t="shared" si="1"/>
        <v>140606</v>
      </c>
      <c r="J59" s="24">
        <f t="shared" si="1"/>
        <v>0</v>
      </c>
      <c r="K59" s="24">
        <f t="shared" si="1"/>
        <v>0</v>
      </c>
      <c r="L59" s="24">
        <f t="shared" si="1"/>
        <v>140606</v>
      </c>
      <c r="M59" s="24">
        <f t="shared" si="1"/>
        <v>892430</v>
      </c>
      <c r="N59" s="24">
        <f t="shared" si="1"/>
        <v>0</v>
      </c>
      <c r="O59" s="24">
        <f t="shared" si="1"/>
        <v>0</v>
      </c>
      <c r="P59" s="24">
        <f t="shared" si="1"/>
        <v>0</v>
      </c>
      <c r="Q59" s="99">
        <f t="shared" si="1"/>
        <v>892310</v>
      </c>
    </row>
    <row r="60" spans="1:17" ht="12.75" customHeight="1" thickBot="1">
      <c r="A60" s="261" t="s">
        <v>58</v>
      </c>
      <c r="B60" s="76" t="s">
        <v>25</v>
      </c>
      <c r="C60" s="241" t="s">
        <v>53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</row>
    <row r="61" spans="1:17" ht="12.75" customHeight="1">
      <c r="A61" s="262"/>
      <c r="B61" s="77" t="s">
        <v>26</v>
      </c>
      <c r="C61" s="243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</row>
    <row r="62" spans="1:17" ht="12.75" customHeight="1">
      <c r="A62" s="262"/>
      <c r="B62" s="77" t="s">
        <v>27</v>
      </c>
      <c r="C62" s="243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</row>
    <row r="63" spans="1:17" ht="10.5" customHeight="1">
      <c r="A63" s="262"/>
      <c r="B63" s="78" t="s">
        <v>28</v>
      </c>
      <c r="C63" s="243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</row>
    <row r="64" spans="1:17" ht="15" customHeight="1">
      <c r="A64" s="262"/>
      <c r="B64" s="84" t="s">
        <v>29</v>
      </c>
      <c r="C64" s="263"/>
      <c r="D64" s="264"/>
      <c r="E64" s="26">
        <f>SUM(E65:E70)</f>
        <v>578575</v>
      </c>
      <c r="F64" s="26">
        <f>SUM(F65:F70)</f>
        <v>0</v>
      </c>
      <c r="G64" s="26">
        <f>SUM(G65:G70)</f>
        <v>578575</v>
      </c>
      <c r="H64" s="26">
        <f>SUM(I64+M64)</f>
        <v>120586</v>
      </c>
      <c r="I64" s="26">
        <f>SUM(J64:L64)</f>
        <v>0</v>
      </c>
      <c r="J64" s="26"/>
      <c r="K64" s="26"/>
      <c r="L64" s="26"/>
      <c r="M64" s="26">
        <f>SUM(N64:Q64)</f>
        <v>120586</v>
      </c>
      <c r="N64" s="26"/>
      <c r="O64" s="26"/>
      <c r="P64" s="26"/>
      <c r="Q64" s="27">
        <v>120586</v>
      </c>
    </row>
    <row r="65" spans="1:17" ht="12.75" customHeight="1">
      <c r="A65" s="262"/>
      <c r="B65" s="85" t="s">
        <v>39</v>
      </c>
      <c r="C65" s="265">
        <v>65</v>
      </c>
      <c r="D65" s="266" t="s">
        <v>40</v>
      </c>
      <c r="E65" s="20">
        <v>48215</v>
      </c>
      <c r="F65" s="20"/>
      <c r="G65" s="20">
        <v>48215</v>
      </c>
      <c r="H65" s="192"/>
      <c r="I65" s="192"/>
      <c r="J65" s="192"/>
      <c r="K65" s="192"/>
      <c r="L65" s="192"/>
      <c r="M65" s="192"/>
      <c r="N65" s="192"/>
      <c r="O65" s="194"/>
      <c r="P65" s="194"/>
      <c r="Q65" s="193"/>
    </row>
    <row r="66" spans="1:17" ht="12.75">
      <c r="A66" s="262"/>
      <c r="B66" s="85" t="s">
        <v>31</v>
      </c>
      <c r="C66" s="265"/>
      <c r="D66" s="266"/>
      <c r="E66" s="22">
        <v>132354</v>
      </c>
      <c r="F66" s="22"/>
      <c r="G66" s="22">
        <v>132354</v>
      </c>
      <c r="H66" s="192"/>
      <c r="I66" s="192"/>
      <c r="J66" s="192"/>
      <c r="K66" s="192"/>
      <c r="L66" s="192"/>
      <c r="M66" s="192"/>
      <c r="N66" s="192"/>
      <c r="O66" s="194"/>
      <c r="P66" s="194"/>
      <c r="Q66" s="193"/>
    </row>
    <row r="67" spans="1:17" ht="12.75">
      <c r="A67" s="262"/>
      <c r="B67" s="85" t="s">
        <v>32</v>
      </c>
      <c r="C67" s="265"/>
      <c r="D67" s="266"/>
      <c r="E67" s="22">
        <v>90062</v>
      </c>
      <c r="F67" s="22"/>
      <c r="G67" s="22">
        <v>90062</v>
      </c>
      <c r="H67" s="192"/>
      <c r="I67" s="192"/>
      <c r="J67" s="192"/>
      <c r="K67" s="192"/>
      <c r="L67" s="192"/>
      <c r="M67" s="192"/>
      <c r="N67" s="192"/>
      <c r="O67" s="194"/>
      <c r="P67" s="194"/>
      <c r="Q67" s="193"/>
    </row>
    <row r="68" spans="1:17" ht="12.75">
      <c r="A68" s="262"/>
      <c r="B68" s="85" t="s">
        <v>11</v>
      </c>
      <c r="C68" s="265"/>
      <c r="D68" s="266"/>
      <c r="E68" s="22">
        <v>132640</v>
      </c>
      <c r="F68" s="22"/>
      <c r="G68" s="22">
        <v>132640</v>
      </c>
      <c r="H68" s="192"/>
      <c r="I68" s="192"/>
      <c r="J68" s="192"/>
      <c r="K68" s="192"/>
      <c r="L68" s="192"/>
      <c r="M68" s="192"/>
      <c r="N68" s="192"/>
      <c r="O68" s="194"/>
      <c r="P68" s="194"/>
      <c r="Q68" s="193"/>
    </row>
    <row r="69" spans="1:17" ht="12.75">
      <c r="A69" s="262"/>
      <c r="B69" s="85" t="s">
        <v>41</v>
      </c>
      <c r="C69" s="265"/>
      <c r="D69" s="266"/>
      <c r="E69" s="22">
        <v>120586</v>
      </c>
      <c r="F69" s="22"/>
      <c r="G69" s="22">
        <v>120586</v>
      </c>
      <c r="H69" s="192"/>
      <c r="I69" s="192"/>
      <c r="J69" s="192"/>
      <c r="K69" s="192"/>
      <c r="L69" s="192"/>
      <c r="M69" s="192"/>
      <c r="N69" s="192"/>
      <c r="O69" s="194"/>
      <c r="P69" s="194"/>
      <c r="Q69" s="193"/>
    </row>
    <row r="70" spans="1:17" ht="13.5" thickBot="1">
      <c r="A70" s="262"/>
      <c r="B70" s="85" t="s">
        <v>42</v>
      </c>
      <c r="C70" s="265"/>
      <c r="D70" s="266"/>
      <c r="E70" s="36">
        <v>54718</v>
      </c>
      <c r="F70" s="36"/>
      <c r="G70" s="36">
        <v>54718</v>
      </c>
      <c r="H70" s="192"/>
      <c r="I70" s="192"/>
      <c r="J70" s="192"/>
      <c r="K70" s="192"/>
      <c r="L70" s="192"/>
      <c r="M70" s="192"/>
      <c r="N70" s="192"/>
      <c r="O70" s="194"/>
      <c r="P70" s="194"/>
      <c r="Q70" s="193"/>
    </row>
    <row r="71" spans="1:17" ht="12.75" customHeight="1">
      <c r="A71" s="298" t="s">
        <v>59</v>
      </c>
      <c r="B71" s="37" t="s">
        <v>25</v>
      </c>
      <c r="C71" s="147" t="s">
        <v>56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9"/>
    </row>
    <row r="72" spans="1:17" ht="12.75" customHeight="1">
      <c r="A72" s="299"/>
      <c r="B72" s="38" t="s">
        <v>26</v>
      </c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2"/>
    </row>
    <row r="73" spans="1:17" ht="12.75" customHeight="1">
      <c r="A73" s="299"/>
      <c r="B73" s="38" t="s">
        <v>27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2"/>
    </row>
    <row r="74" spans="1:17" ht="13.5" customHeight="1" thickBot="1">
      <c r="A74" s="299"/>
      <c r="B74" s="41" t="s">
        <v>28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2"/>
    </row>
    <row r="75" spans="1:17" ht="13.5" thickBot="1">
      <c r="A75" s="299"/>
      <c r="B75" s="50" t="s">
        <v>29</v>
      </c>
      <c r="C75" s="153"/>
      <c r="D75" s="154"/>
      <c r="E75" s="46">
        <f>SUM(E76:E76)</f>
        <v>115710</v>
      </c>
      <c r="F75" s="47">
        <f>SUM(F76:F76)</f>
        <v>5817</v>
      </c>
      <c r="G75" s="47">
        <f>SUM(G76:G76)</f>
        <v>109893</v>
      </c>
      <c r="H75" s="43">
        <f>SUM(I75+M75)</f>
        <v>115710</v>
      </c>
      <c r="I75" s="43">
        <f>SUM(J75:L75)</f>
        <v>5817</v>
      </c>
      <c r="J75" s="43"/>
      <c r="K75" s="43"/>
      <c r="L75" s="43">
        <v>5817</v>
      </c>
      <c r="M75" s="43">
        <f>SUM(N75:Q75)</f>
        <v>109893</v>
      </c>
      <c r="N75" s="43"/>
      <c r="O75" s="44"/>
      <c r="P75" s="44"/>
      <c r="Q75" s="100">
        <v>109893</v>
      </c>
    </row>
    <row r="76" spans="1:17" ht="36.75" customHeight="1" thickBot="1">
      <c r="A76" s="300"/>
      <c r="B76" s="86" t="s">
        <v>45</v>
      </c>
      <c r="C76" s="101">
        <v>73</v>
      </c>
      <c r="D76" s="48" t="s">
        <v>52</v>
      </c>
      <c r="E76" s="49">
        <v>115710</v>
      </c>
      <c r="F76" s="49">
        <v>5817</v>
      </c>
      <c r="G76" s="49">
        <v>109893</v>
      </c>
      <c r="H76" s="59"/>
      <c r="I76" s="59"/>
      <c r="J76" s="59"/>
      <c r="K76" s="59"/>
      <c r="L76" s="59"/>
      <c r="M76" s="59"/>
      <c r="N76" s="59"/>
      <c r="O76" s="59"/>
      <c r="P76" s="59"/>
      <c r="Q76" s="102"/>
    </row>
    <row r="77" spans="1:17" ht="12.75" customHeight="1">
      <c r="A77" s="298" t="s">
        <v>60</v>
      </c>
      <c r="B77" s="37" t="s">
        <v>25</v>
      </c>
      <c r="C77" s="147" t="s">
        <v>55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9"/>
    </row>
    <row r="78" spans="1:17" ht="12.75" customHeight="1">
      <c r="A78" s="299"/>
      <c r="B78" s="38" t="s">
        <v>26</v>
      </c>
      <c r="C78" s="150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2"/>
    </row>
    <row r="79" spans="1:17" ht="12.75" customHeight="1">
      <c r="A79" s="299"/>
      <c r="B79" s="38" t="s">
        <v>27</v>
      </c>
      <c r="C79" s="150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/>
    </row>
    <row r="80" spans="1:17" ht="13.5" customHeight="1" thickBot="1">
      <c r="A80" s="299"/>
      <c r="B80" s="41" t="s">
        <v>28</v>
      </c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</row>
    <row r="81" spans="1:17" ht="13.5" thickBot="1">
      <c r="A81" s="299"/>
      <c r="B81" s="50" t="s">
        <v>29</v>
      </c>
      <c r="C81" s="153"/>
      <c r="D81" s="227"/>
      <c r="E81" s="47">
        <f>SUM(E82:E82)</f>
        <v>21930</v>
      </c>
      <c r="F81" s="47">
        <f>SUM(F82:F82)</f>
        <v>3289</v>
      </c>
      <c r="G81" s="47">
        <f>SUM(G82:G82)</f>
        <v>18641</v>
      </c>
      <c r="H81" s="43">
        <f>SUM(I81+M81)</f>
        <v>21930</v>
      </c>
      <c r="I81" s="43">
        <f>SUM(J81:L81)</f>
        <v>3289</v>
      </c>
      <c r="J81" s="43"/>
      <c r="K81" s="43"/>
      <c r="L81" s="43">
        <v>3289</v>
      </c>
      <c r="M81" s="43">
        <f>SUM(N81:Q81)</f>
        <v>18641</v>
      </c>
      <c r="N81" s="43"/>
      <c r="O81" s="44"/>
      <c r="P81" s="44"/>
      <c r="Q81" s="100">
        <v>18641</v>
      </c>
    </row>
    <row r="82" spans="1:17" ht="32.25" thickBot="1">
      <c r="A82" s="300"/>
      <c r="B82" s="86" t="s">
        <v>45</v>
      </c>
      <c r="C82" s="101">
        <v>65</v>
      </c>
      <c r="D82" s="48" t="s">
        <v>40</v>
      </c>
      <c r="E82" s="49">
        <v>21930</v>
      </c>
      <c r="F82" s="49">
        <v>3289</v>
      </c>
      <c r="G82" s="49">
        <v>18641</v>
      </c>
      <c r="H82" s="59"/>
      <c r="I82" s="59"/>
      <c r="J82" s="59"/>
      <c r="K82" s="59"/>
      <c r="L82" s="59"/>
      <c r="M82" s="59"/>
      <c r="N82" s="59"/>
      <c r="O82" s="59"/>
      <c r="P82" s="59"/>
      <c r="Q82" s="102"/>
    </row>
    <row r="83" spans="1:17" ht="12.75" customHeight="1">
      <c r="A83" s="298" t="s">
        <v>38</v>
      </c>
      <c r="B83" s="60" t="s">
        <v>25</v>
      </c>
      <c r="C83" s="147" t="s">
        <v>63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9"/>
    </row>
    <row r="84" spans="1:17" ht="12.75" customHeight="1">
      <c r="A84" s="299"/>
      <c r="B84" s="61" t="s">
        <v>26</v>
      </c>
      <c r="C84" s="150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2"/>
    </row>
    <row r="85" spans="1:17" ht="12.75" customHeight="1">
      <c r="A85" s="299"/>
      <c r="B85" s="61" t="s">
        <v>27</v>
      </c>
      <c r="C85" s="150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2"/>
    </row>
    <row r="86" spans="1:17" ht="13.5" customHeight="1" thickBot="1">
      <c r="A86" s="299"/>
      <c r="B86" s="62" t="s">
        <v>28</v>
      </c>
      <c r="C86" s="150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2"/>
    </row>
    <row r="87" spans="1:17" ht="13.5" thickBot="1">
      <c r="A87" s="299"/>
      <c r="B87" s="67" t="s">
        <v>29</v>
      </c>
      <c r="C87" s="153"/>
      <c r="D87" s="154"/>
      <c r="E87" s="47">
        <f>SUM(E88:E91)</f>
        <v>178000</v>
      </c>
      <c r="F87" s="47">
        <f>SUM(F88:F91)</f>
        <v>26700</v>
      </c>
      <c r="G87" s="47">
        <f>SUM(G88:G91)</f>
        <v>151300</v>
      </c>
      <c r="H87" s="43">
        <f>SUM(I87+M87)</f>
        <v>20634</v>
      </c>
      <c r="I87" s="43">
        <f>SUM(J87:L87)</f>
        <v>3096</v>
      </c>
      <c r="J87" s="43"/>
      <c r="K87" s="43"/>
      <c r="L87" s="43">
        <v>3096</v>
      </c>
      <c r="M87" s="43">
        <f>SUM(N87:Q87)</f>
        <v>17538</v>
      </c>
      <c r="N87" s="43"/>
      <c r="O87" s="44"/>
      <c r="P87" s="44"/>
      <c r="Q87" s="100">
        <v>17538</v>
      </c>
    </row>
    <row r="88" spans="1:17" ht="12.75">
      <c r="A88" s="299"/>
      <c r="B88" s="87" t="s">
        <v>45</v>
      </c>
      <c r="C88" s="133">
        <v>65</v>
      </c>
      <c r="D88" s="155" t="s">
        <v>40</v>
      </c>
      <c r="E88" s="45">
        <v>20634</v>
      </c>
      <c r="F88" s="45">
        <v>3096</v>
      </c>
      <c r="G88" s="45">
        <v>17538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57"/>
    </row>
    <row r="89" spans="1:17" ht="12.75">
      <c r="A89" s="299"/>
      <c r="B89" s="65" t="s">
        <v>49</v>
      </c>
      <c r="C89" s="166"/>
      <c r="D89" s="155"/>
      <c r="E89" s="40">
        <v>47981</v>
      </c>
      <c r="F89" s="40">
        <v>7197</v>
      </c>
      <c r="G89" s="40">
        <v>40784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44"/>
    </row>
    <row r="90" spans="1:17" ht="12.75">
      <c r="A90" s="299"/>
      <c r="B90" s="65" t="s">
        <v>50</v>
      </c>
      <c r="C90" s="166"/>
      <c r="D90" s="155"/>
      <c r="E90" s="40">
        <v>67152</v>
      </c>
      <c r="F90" s="40">
        <v>10072</v>
      </c>
      <c r="G90" s="40">
        <v>57080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44"/>
    </row>
    <row r="91" spans="1:17" ht="12.75">
      <c r="A91" s="301"/>
      <c r="B91" s="65" t="s">
        <v>51</v>
      </c>
      <c r="C91" s="167"/>
      <c r="D91" s="237"/>
      <c r="E91" s="40">
        <v>42233</v>
      </c>
      <c r="F91" s="40">
        <v>6335</v>
      </c>
      <c r="G91" s="40">
        <v>35898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5"/>
    </row>
    <row r="92" spans="1:17" ht="12.75" customHeight="1">
      <c r="A92" s="302" t="s">
        <v>61</v>
      </c>
      <c r="B92" s="39" t="s">
        <v>25</v>
      </c>
      <c r="C92" s="228" t="s">
        <v>72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30"/>
    </row>
    <row r="93" spans="1:17" ht="12.75" customHeight="1">
      <c r="A93" s="299"/>
      <c r="B93" s="38" t="s">
        <v>26</v>
      </c>
      <c r="C93" s="231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3"/>
    </row>
    <row r="94" spans="1:17" ht="12.75" customHeight="1">
      <c r="A94" s="299"/>
      <c r="B94" s="38" t="s">
        <v>27</v>
      </c>
      <c r="C94" s="231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3"/>
    </row>
    <row r="95" spans="1:17" ht="13.5" customHeight="1" thickBot="1">
      <c r="A95" s="299"/>
      <c r="B95" s="41" t="s">
        <v>28</v>
      </c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6"/>
    </row>
    <row r="96" spans="1:17" ht="13.5" thickBot="1">
      <c r="A96" s="299"/>
      <c r="B96" s="50" t="s">
        <v>29</v>
      </c>
      <c r="C96" s="153"/>
      <c r="D96" s="238"/>
      <c r="E96" s="47">
        <f>SUM(E97:E99)</f>
        <v>199505</v>
      </c>
      <c r="F96" s="47">
        <f>SUM(F97:F99)</f>
        <v>30950</v>
      </c>
      <c r="G96" s="47">
        <f>SUM(G97:G99)</f>
        <v>168555</v>
      </c>
      <c r="H96" s="43">
        <f>SUM(I96+M96)</f>
        <v>120</v>
      </c>
      <c r="I96" s="43">
        <f>SUM(J96:L96)</f>
        <v>0</v>
      </c>
      <c r="J96" s="43"/>
      <c r="K96" s="43"/>
      <c r="L96" s="43"/>
      <c r="M96" s="43">
        <v>120</v>
      </c>
      <c r="N96" s="43"/>
      <c r="O96" s="44"/>
      <c r="P96" s="44"/>
      <c r="Q96" s="100"/>
    </row>
    <row r="97" spans="1:17" ht="21" customHeight="1">
      <c r="A97" s="299"/>
      <c r="B97" s="39" t="s">
        <v>54</v>
      </c>
      <c r="C97" s="170">
        <v>57</v>
      </c>
      <c r="D97" s="155" t="s">
        <v>36</v>
      </c>
      <c r="E97" s="45">
        <v>113870</v>
      </c>
      <c r="F97" s="45">
        <v>19995</v>
      </c>
      <c r="G97" s="45">
        <v>93875</v>
      </c>
      <c r="H97" s="136"/>
      <c r="I97" s="136"/>
      <c r="J97" s="136"/>
      <c r="K97" s="136"/>
      <c r="L97" s="136"/>
      <c r="M97" s="136"/>
      <c r="N97" s="136"/>
      <c r="O97" s="180"/>
      <c r="P97" s="180"/>
      <c r="Q97" s="183"/>
    </row>
    <row r="98" spans="1:17" ht="21" customHeight="1">
      <c r="A98" s="299"/>
      <c r="B98" s="108" t="s">
        <v>33</v>
      </c>
      <c r="C98" s="170"/>
      <c r="D98" s="155"/>
      <c r="E98" s="118">
        <v>85515</v>
      </c>
      <c r="F98" s="118">
        <v>10835</v>
      </c>
      <c r="G98" s="118">
        <v>74680</v>
      </c>
      <c r="H98" s="239"/>
      <c r="I98" s="239"/>
      <c r="J98" s="239"/>
      <c r="K98" s="239"/>
      <c r="L98" s="239"/>
      <c r="M98" s="239"/>
      <c r="N98" s="239"/>
      <c r="O98" s="181"/>
      <c r="P98" s="181"/>
      <c r="Q98" s="184"/>
    </row>
    <row r="99" spans="1:17" ht="23.25" customHeight="1" thickBot="1">
      <c r="A99" s="300"/>
      <c r="B99" s="86" t="s">
        <v>45</v>
      </c>
      <c r="C99" s="132"/>
      <c r="D99" s="226"/>
      <c r="E99" s="52">
        <v>120</v>
      </c>
      <c r="F99" s="52">
        <v>120</v>
      </c>
      <c r="G99" s="52">
        <v>0</v>
      </c>
      <c r="H99" s="137"/>
      <c r="I99" s="137"/>
      <c r="J99" s="137"/>
      <c r="K99" s="137"/>
      <c r="L99" s="137"/>
      <c r="M99" s="137"/>
      <c r="N99" s="137"/>
      <c r="O99" s="182"/>
      <c r="P99" s="182"/>
      <c r="Q99" s="185"/>
    </row>
    <row r="100" spans="1:17" ht="12.75" customHeight="1" thickBot="1">
      <c r="A100" s="303" t="s">
        <v>73</v>
      </c>
      <c r="B100" s="39" t="s">
        <v>25</v>
      </c>
      <c r="C100" s="189" t="s">
        <v>43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</row>
    <row r="101" spans="1:17" ht="12" thickBot="1">
      <c r="A101" s="304"/>
      <c r="B101" s="38" t="s">
        <v>26</v>
      </c>
      <c r="C101" s="189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</row>
    <row r="102" spans="1:17" ht="12" thickBot="1">
      <c r="A102" s="304"/>
      <c r="B102" s="38" t="s">
        <v>27</v>
      </c>
      <c r="C102" s="189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</row>
    <row r="103" spans="1:17" ht="12" thickBot="1">
      <c r="A103" s="304"/>
      <c r="B103" s="88" t="s">
        <v>28</v>
      </c>
      <c r="C103" s="189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</row>
    <row r="104" spans="1:18" ht="16.5" customHeight="1">
      <c r="A104" s="304"/>
      <c r="B104" s="89" t="s">
        <v>29</v>
      </c>
      <c r="C104" s="191"/>
      <c r="D104" s="191"/>
      <c r="E104" s="28">
        <f>SUM(E105:E107)</f>
        <v>1011898</v>
      </c>
      <c r="F104" s="28">
        <f>SUM(F105:F107)</f>
        <v>137994</v>
      </c>
      <c r="G104" s="28">
        <f>SUM(G105:G107)</f>
        <v>873904</v>
      </c>
      <c r="H104" s="34">
        <f>SUM(I104+M104)</f>
        <v>328343</v>
      </c>
      <c r="I104" s="34">
        <f>SUM(J104:L104)</f>
        <v>43632</v>
      </c>
      <c r="J104" s="34"/>
      <c r="K104" s="34"/>
      <c r="L104" s="34">
        <v>43632</v>
      </c>
      <c r="M104" s="34">
        <f>SUM(N104:Q104)</f>
        <v>284711</v>
      </c>
      <c r="N104" s="34"/>
      <c r="O104" s="28"/>
      <c r="P104" s="28"/>
      <c r="Q104" s="103">
        <v>284711</v>
      </c>
      <c r="R104" s="35"/>
    </row>
    <row r="105" spans="1:17" ht="12.75" customHeight="1">
      <c r="A105" s="304"/>
      <c r="B105" s="38" t="s">
        <v>44</v>
      </c>
      <c r="C105" s="160">
        <v>75</v>
      </c>
      <c r="D105" s="168" t="s">
        <v>40</v>
      </c>
      <c r="E105" s="22">
        <v>251506</v>
      </c>
      <c r="F105" s="22">
        <v>34118</v>
      </c>
      <c r="G105" s="22">
        <v>217388</v>
      </c>
      <c r="H105" s="164"/>
      <c r="I105" s="164"/>
      <c r="J105" s="164"/>
      <c r="K105" s="164"/>
      <c r="L105" s="164"/>
      <c r="M105" s="164"/>
      <c r="N105" s="164"/>
      <c r="O105" s="158"/>
      <c r="P105" s="158"/>
      <c r="Q105" s="162"/>
    </row>
    <row r="106" spans="1:17" ht="12.75">
      <c r="A106" s="304"/>
      <c r="B106" s="38" t="s">
        <v>33</v>
      </c>
      <c r="C106" s="160"/>
      <c r="D106" s="168"/>
      <c r="E106" s="22">
        <v>432049</v>
      </c>
      <c r="F106" s="22">
        <v>60244</v>
      </c>
      <c r="G106" s="22">
        <v>371805</v>
      </c>
      <c r="H106" s="164"/>
      <c r="I106" s="164"/>
      <c r="J106" s="164"/>
      <c r="K106" s="164"/>
      <c r="L106" s="164"/>
      <c r="M106" s="164"/>
      <c r="N106" s="164"/>
      <c r="O106" s="158"/>
      <c r="P106" s="158"/>
      <c r="Q106" s="162"/>
    </row>
    <row r="107" spans="1:17" ht="13.5" thickBot="1">
      <c r="A107" s="305"/>
      <c r="B107" s="90" t="s">
        <v>45</v>
      </c>
      <c r="C107" s="161"/>
      <c r="D107" s="169"/>
      <c r="E107" s="42">
        <v>328343</v>
      </c>
      <c r="F107" s="42">
        <v>43632</v>
      </c>
      <c r="G107" s="42">
        <v>284711</v>
      </c>
      <c r="H107" s="165"/>
      <c r="I107" s="165"/>
      <c r="J107" s="165"/>
      <c r="K107" s="165"/>
      <c r="L107" s="165"/>
      <c r="M107" s="165"/>
      <c r="N107" s="165"/>
      <c r="O107" s="159"/>
      <c r="P107" s="159"/>
      <c r="Q107" s="163"/>
    </row>
    <row r="108" spans="1:17" ht="12.75" customHeight="1">
      <c r="A108" s="306" t="s">
        <v>62</v>
      </c>
      <c r="B108" s="37" t="s">
        <v>25</v>
      </c>
      <c r="C108" s="147" t="s">
        <v>64</v>
      </c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9"/>
    </row>
    <row r="109" spans="1:17" ht="11.25">
      <c r="A109" s="307"/>
      <c r="B109" s="38" t="s">
        <v>26</v>
      </c>
      <c r="C109" s="150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2"/>
    </row>
    <row r="110" spans="1:17" ht="11.25">
      <c r="A110" s="307"/>
      <c r="B110" s="38" t="s">
        <v>27</v>
      </c>
      <c r="C110" s="150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2"/>
    </row>
    <row r="111" spans="1:17" ht="12" thickBot="1">
      <c r="A111" s="307"/>
      <c r="B111" s="41" t="s">
        <v>28</v>
      </c>
      <c r="C111" s="150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2"/>
    </row>
    <row r="112" spans="1:17" ht="13.5" thickBot="1">
      <c r="A112" s="307"/>
      <c r="B112" s="50" t="s">
        <v>29</v>
      </c>
      <c r="C112" s="153"/>
      <c r="D112" s="154"/>
      <c r="E112" s="47">
        <f>SUM(E113:E114)</f>
        <v>633705</v>
      </c>
      <c r="F112" s="47">
        <f>SUM(F113:F114)</f>
        <v>95056</v>
      </c>
      <c r="G112" s="47">
        <f>SUM(G113:G114)</f>
        <v>538649</v>
      </c>
      <c r="H112" s="43">
        <f>SUM(I112+M112)</f>
        <v>399139</v>
      </c>
      <c r="I112" s="43">
        <f>SUM(J112:L112)</f>
        <v>59871</v>
      </c>
      <c r="J112" s="43"/>
      <c r="K112" s="43"/>
      <c r="L112" s="43">
        <v>59871</v>
      </c>
      <c r="M112" s="43">
        <f>SUM(N112:Q112)</f>
        <v>339268</v>
      </c>
      <c r="N112" s="43"/>
      <c r="O112" s="44"/>
      <c r="P112" s="44"/>
      <c r="Q112" s="100">
        <v>339268</v>
      </c>
    </row>
    <row r="113" spans="1:17" ht="15.75" customHeight="1">
      <c r="A113" s="307"/>
      <c r="B113" s="91" t="s">
        <v>45</v>
      </c>
      <c r="C113" s="133">
        <v>65</v>
      </c>
      <c r="D113" s="155" t="s">
        <v>40</v>
      </c>
      <c r="E113" s="45">
        <v>399139</v>
      </c>
      <c r="F113" s="45">
        <v>59871</v>
      </c>
      <c r="G113" s="45">
        <v>339268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57"/>
    </row>
    <row r="114" spans="1:17" ht="18.75" customHeight="1" thickBot="1">
      <c r="A114" s="308"/>
      <c r="B114" s="92" t="s">
        <v>49</v>
      </c>
      <c r="C114" s="132"/>
      <c r="D114" s="156"/>
      <c r="E114" s="52">
        <v>234566</v>
      </c>
      <c r="F114" s="52">
        <v>35185</v>
      </c>
      <c r="G114" s="52">
        <v>199381</v>
      </c>
      <c r="H114" s="137"/>
      <c r="I114" s="137"/>
      <c r="J114" s="137"/>
      <c r="K114" s="137"/>
      <c r="L114" s="137"/>
      <c r="M114" s="137"/>
      <c r="N114" s="137"/>
      <c r="O114" s="137"/>
      <c r="P114" s="137"/>
      <c r="Q114" s="135"/>
    </row>
    <row r="115" spans="1:17" ht="13.5" customHeight="1">
      <c r="A115" s="309" t="s">
        <v>74</v>
      </c>
      <c r="B115" s="37" t="s">
        <v>25</v>
      </c>
      <c r="C115" s="274" t="s">
        <v>79</v>
      </c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310"/>
    </row>
    <row r="116" spans="1:17" ht="12.75" customHeight="1">
      <c r="A116" s="307"/>
      <c r="B116" s="38" t="s">
        <v>26</v>
      </c>
      <c r="C116" s="276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311"/>
    </row>
    <row r="117" spans="1:17" ht="13.5" customHeight="1">
      <c r="A117" s="307"/>
      <c r="B117" s="38" t="s">
        <v>27</v>
      </c>
      <c r="C117" s="276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311"/>
    </row>
    <row r="118" spans="1:17" ht="12" customHeight="1" thickBot="1">
      <c r="A118" s="307"/>
      <c r="B118" s="41" t="s">
        <v>28</v>
      </c>
      <c r="C118" s="278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312"/>
    </row>
    <row r="119" spans="1:17" ht="16.5" customHeight="1" thickBot="1">
      <c r="A119" s="307"/>
      <c r="B119" s="50" t="s">
        <v>29</v>
      </c>
      <c r="C119" s="126"/>
      <c r="D119" s="127"/>
      <c r="E119" s="47">
        <f>SUM(E120:E122)</f>
        <v>205267</v>
      </c>
      <c r="F119" s="130">
        <f>SUM(F120:F122)</f>
        <v>31654</v>
      </c>
      <c r="G119" s="47">
        <f>SUM(G120:G122)</f>
        <v>173613</v>
      </c>
      <c r="H119" s="131">
        <f>SUM(I119+M119)</f>
        <v>1949</v>
      </c>
      <c r="I119" s="131">
        <f>SUM(J119:L119)</f>
        <v>276</v>
      </c>
      <c r="J119" s="131"/>
      <c r="K119" s="131"/>
      <c r="L119" s="131">
        <v>276</v>
      </c>
      <c r="M119" s="131">
        <f>SUM(N119:Q119)</f>
        <v>1673</v>
      </c>
      <c r="N119" s="131"/>
      <c r="O119" s="131"/>
      <c r="P119" s="131"/>
      <c r="Q119" s="313">
        <v>1673</v>
      </c>
    </row>
    <row r="120" spans="1:17" ht="16.5" customHeight="1">
      <c r="A120" s="307"/>
      <c r="B120" s="125">
        <v>2012</v>
      </c>
      <c r="C120" s="280"/>
      <c r="D120" s="281"/>
      <c r="E120" s="45">
        <v>1949</v>
      </c>
      <c r="F120" s="45">
        <v>276</v>
      </c>
      <c r="G120" s="45">
        <v>1673</v>
      </c>
      <c r="H120" s="282"/>
      <c r="I120" s="283"/>
      <c r="J120" s="283"/>
      <c r="K120" s="283"/>
      <c r="L120" s="283"/>
      <c r="M120" s="283"/>
      <c r="N120" s="283"/>
      <c r="O120" s="283"/>
      <c r="P120" s="283"/>
      <c r="Q120" s="284"/>
    </row>
    <row r="121" spans="1:17" ht="12.75" customHeight="1">
      <c r="A121" s="307"/>
      <c r="B121" s="124">
        <v>2013</v>
      </c>
      <c r="C121" s="280"/>
      <c r="D121" s="281"/>
      <c r="E121" s="40">
        <v>101980</v>
      </c>
      <c r="F121" s="40">
        <v>15280</v>
      </c>
      <c r="G121" s="40">
        <v>86700</v>
      </c>
      <c r="H121" s="282"/>
      <c r="I121" s="283"/>
      <c r="J121" s="283"/>
      <c r="K121" s="283"/>
      <c r="L121" s="283"/>
      <c r="M121" s="283"/>
      <c r="N121" s="283"/>
      <c r="O121" s="283"/>
      <c r="P121" s="283"/>
      <c r="Q121" s="284"/>
    </row>
    <row r="122" spans="1:17" ht="12.75" customHeight="1" thickBot="1">
      <c r="A122" s="307"/>
      <c r="B122" s="128">
        <v>2014</v>
      </c>
      <c r="C122" s="280"/>
      <c r="D122" s="281"/>
      <c r="E122" s="129">
        <v>101338</v>
      </c>
      <c r="F122" s="129">
        <v>16098</v>
      </c>
      <c r="G122" s="129">
        <v>85240</v>
      </c>
      <c r="H122" s="282"/>
      <c r="I122" s="283"/>
      <c r="J122" s="283"/>
      <c r="K122" s="283"/>
      <c r="L122" s="283"/>
      <c r="M122" s="283"/>
      <c r="N122" s="283"/>
      <c r="O122" s="283"/>
      <c r="P122" s="283"/>
      <c r="Q122" s="284"/>
    </row>
    <row r="123" spans="1:17" ht="13.5" customHeight="1">
      <c r="A123" s="314" t="s">
        <v>78</v>
      </c>
      <c r="B123" s="119" t="s">
        <v>25</v>
      </c>
      <c r="C123" s="141" t="s">
        <v>66</v>
      </c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315"/>
    </row>
    <row r="124" spans="1:17" ht="13.5" customHeight="1">
      <c r="A124" s="316"/>
      <c r="B124" s="94" t="s">
        <v>26</v>
      </c>
      <c r="C124" s="143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317"/>
    </row>
    <row r="125" spans="1:17" ht="13.5" customHeight="1">
      <c r="A125" s="316"/>
      <c r="B125" s="94" t="s">
        <v>27</v>
      </c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317"/>
    </row>
    <row r="126" spans="1:17" ht="13.5" customHeight="1" thickBot="1">
      <c r="A126" s="316"/>
      <c r="B126" s="95" t="s">
        <v>28</v>
      </c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318"/>
    </row>
    <row r="127" spans="1:17" ht="13.5" customHeight="1" thickBot="1">
      <c r="A127" s="307"/>
      <c r="B127" s="50" t="s">
        <v>29</v>
      </c>
      <c r="C127" s="104"/>
      <c r="D127" s="56"/>
      <c r="E127" s="47">
        <f>SUM(E128:E130)</f>
        <v>72955</v>
      </c>
      <c r="F127" s="47">
        <f>SUM(F128:F130)</f>
        <v>72955</v>
      </c>
      <c r="G127" s="47">
        <v>0</v>
      </c>
      <c r="H127" s="43">
        <f>SUM(I127+M127)</f>
        <v>24625</v>
      </c>
      <c r="I127" s="43">
        <f>SUM(J127:L127)</f>
        <v>24625</v>
      </c>
      <c r="J127" s="43"/>
      <c r="K127" s="43"/>
      <c r="L127" s="43">
        <v>24625</v>
      </c>
      <c r="M127" s="43"/>
      <c r="N127" s="43"/>
      <c r="O127" s="43"/>
      <c r="P127" s="43"/>
      <c r="Q127" s="319">
        <v>0</v>
      </c>
    </row>
    <row r="128" spans="1:17" ht="12.75">
      <c r="A128" s="316"/>
      <c r="B128" s="93" t="s">
        <v>45</v>
      </c>
      <c r="C128" s="246">
        <v>57</v>
      </c>
      <c r="D128" s="138" t="s">
        <v>65</v>
      </c>
      <c r="E128" s="71">
        <v>24625</v>
      </c>
      <c r="F128" s="71">
        <v>24625</v>
      </c>
      <c r="G128" s="71">
        <v>0</v>
      </c>
      <c r="H128" s="72"/>
      <c r="I128" s="72"/>
      <c r="J128" s="72"/>
      <c r="K128" s="72"/>
      <c r="L128" s="72"/>
      <c r="M128" s="72"/>
      <c r="N128" s="72"/>
      <c r="O128" s="70"/>
      <c r="P128" s="70"/>
      <c r="Q128" s="134"/>
    </row>
    <row r="129" spans="1:17" ht="12.75">
      <c r="A129" s="316"/>
      <c r="B129" s="94" t="s">
        <v>49</v>
      </c>
      <c r="C129" s="247"/>
      <c r="D129" s="139"/>
      <c r="E129" s="71">
        <v>23860</v>
      </c>
      <c r="F129" s="71">
        <v>23860</v>
      </c>
      <c r="G129" s="71">
        <v>0</v>
      </c>
      <c r="H129" s="72"/>
      <c r="I129" s="72"/>
      <c r="J129" s="72"/>
      <c r="K129" s="72"/>
      <c r="L129" s="72"/>
      <c r="M129" s="72"/>
      <c r="N129" s="72"/>
      <c r="O129" s="70"/>
      <c r="P129" s="70"/>
      <c r="Q129" s="134"/>
    </row>
    <row r="130" spans="1:17" ht="13.5" thickBot="1">
      <c r="A130" s="320"/>
      <c r="B130" s="120" t="s">
        <v>50</v>
      </c>
      <c r="C130" s="248"/>
      <c r="D130" s="140"/>
      <c r="E130" s="121">
        <v>24470</v>
      </c>
      <c r="F130" s="121">
        <v>24470</v>
      </c>
      <c r="G130" s="121">
        <v>0</v>
      </c>
      <c r="H130" s="122"/>
      <c r="I130" s="122"/>
      <c r="J130" s="122"/>
      <c r="K130" s="122"/>
      <c r="L130" s="122"/>
      <c r="M130" s="122"/>
      <c r="N130" s="122"/>
      <c r="O130" s="123"/>
      <c r="P130" s="123"/>
      <c r="Q130" s="321"/>
    </row>
    <row r="131" spans="1:17" ht="13.5" thickBot="1">
      <c r="A131" s="322" t="s">
        <v>46</v>
      </c>
      <c r="B131" s="186"/>
      <c r="C131" s="187" t="s">
        <v>24</v>
      </c>
      <c r="D131" s="188"/>
      <c r="E131" s="74">
        <f aca="true" t="shared" si="2" ref="E131:Q131">SUM(E15+E59)</f>
        <v>9197168</v>
      </c>
      <c r="F131" s="74">
        <f t="shared" si="2"/>
        <v>2264157</v>
      </c>
      <c r="G131" s="74">
        <f t="shared" si="2"/>
        <v>6933011</v>
      </c>
      <c r="H131" s="74">
        <f t="shared" si="2"/>
        <v>1471519</v>
      </c>
      <c r="I131" s="74">
        <f t="shared" si="2"/>
        <v>239089</v>
      </c>
      <c r="J131" s="74">
        <f t="shared" si="2"/>
        <v>0</v>
      </c>
      <c r="K131" s="74">
        <f t="shared" si="2"/>
        <v>0</v>
      </c>
      <c r="L131" s="74">
        <f t="shared" si="2"/>
        <v>239089</v>
      </c>
      <c r="M131" s="74">
        <f t="shared" si="2"/>
        <v>1232430</v>
      </c>
      <c r="N131" s="74">
        <f t="shared" si="2"/>
        <v>0</v>
      </c>
      <c r="O131" s="74">
        <f t="shared" si="2"/>
        <v>0</v>
      </c>
      <c r="P131" s="74">
        <f t="shared" si="2"/>
        <v>0</v>
      </c>
      <c r="Q131" s="105">
        <f t="shared" si="2"/>
        <v>1232310</v>
      </c>
    </row>
    <row r="132" spans="1:17" ht="12.75">
      <c r="A132" s="29" t="s">
        <v>47</v>
      </c>
      <c r="B132" s="73"/>
      <c r="C132" s="29"/>
      <c r="D132" s="29"/>
      <c r="E132" s="29"/>
      <c r="F132" s="29"/>
      <c r="G132" s="29"/>
      <c r="H132" s="29"/>
      <c r="I132" s="29"/>
      <c r="J132" s="29"/>
      <c r="K132" s="2"/>
      <c r="L132" s="2"/>
      <c r="M132" s="2"/>
      <c r="N132" s="2"/>
      <c r="O132" s="2"/>
      <c r="P132" s="2"/>
      <c r="Q132" s="2"/>
    </row>
    <row r="133" spans="1:2" ht="11.25">
      <c r="A133" s="1" t="s">
        <v>48</v>
      </c>
      <c r="B133" s="29"/>
    </row>
    <row r="136" ht="11.25">
      <c r="I136" s="30" t="e">
        <f>SUM(E22+#REF!+#REF!+#REF!+#REF!+#REF!+E66+#REF!+#REF!+#REF!)</f>
        <v>#REF!</v>
      </c>
    </row>
  </sheetData>
  <sheetProtection selectLockedCells="1" selectUnlockedCells="1"/>
  <mergeCells count="168">
    <mergeCell ref="A115:A122"/>
    <mergeCell ref="C115:Q118"/>
    <mergeCell ref="C120:C122"/>
    <mergeCell ref="D120:D122"/>
    <mergeCell ref="H120:Q122"/>
    <mergeCell ref="A36:A43"/>
    <mergeCell ref="E41:E42"/>
    <mergeCell ref="F41:F42"/>
    <mergeCell ref="G41:G42"/>
    <mergeCell ref="B41:B42"/>
    <mergeCell ref="A44:A49"/>
    <mergeCell ref="C44:Q47"/>
    <mergeCell ref="C48:D48"/>
    <mergeCell ref="A71:A76"/>
    <mergeCell ref="C59:D59"/>
    <mergeCell ref="P55:P58"/>
    <mergeCell ref="A60:A70"/>
    <mergeCell ref="C64:D64"/>
    <mergeCell ref="C65:C70"/>
    <mergeCell ref="D65:D70"/>
    <mergeCell ref="A77:A82"/>
    <mergeCell ref="A83:A91"/>
    <mergeCell ref="A92:A99"/>
    <mergeCell ref="C36:Q39"/>
    <mergeCell ref="C41:C43"/>
    <mergeCell ref="D41:D43"/>
    <mergeCell ref="Q97:Q99"/>
    <mergeCell ref="N88:N91"/>
    <mergeCell ref="O88:O91"/>
    <mergeCell ref="P88:P91"/>
    <mergeCell ref="C128:C130"/>
    <mergeCell ref="N97:N99"/>
    <mergeCell ref="O97:O99"/>
    <mergeCell ref="P97:P99"/>
    <mergeCell ref="J97:J99"/>
    <mergeCell ref="K97:K99"/>
    <mergeCell ref="L97:L99"/>
    <mergeCell ref="M97:M99"/>
    <mergeCell ref="H97:H99"/>
    <mergeCell ref="I97:I99"/>
    <mergeCell ref="C60:Q63"/>
    <mergeCell ref="Q88:Q91"/>
    <mergeCell ref="J88:J91"/>
    <mergeCell ref="K88:K91"/>
    <mergeCell ref="L88:L91"/>
    <mergeCell ref="M88:M91"/>
    <mergeCell ref="C75:D75"/>
    <mergeCell ref="P65:P70"/>
    <mergeCell ref="J65:J70"/>
    <mergeCell ref="K65:K70"/>
    <mergeCell ref="L55:L58"/>
    <mergeCell ref="M55:M58"/>
    <mergeCell ref="N55:N58"/>
    <mergeCell ref="O55:O58"/>
    <mergeCell ref="D97:D99"/>
    <mergeCell ref="C81:D81"/>
    <mergeCell ref="C83:Q86"/>
    <mergeCell ref="C92:Q95"/>
    <mergeCell ref="D88:D91"/>
    <mergeCell ref="C87:D87"/>
    <mergeCell ref="C96:D96"/>
    <mergeCell ref="H88:H91"/>
    <mergeCell ref="I88:I91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C15:D15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6:A25"/>
    <mergeCell ref="C16:Q19"/>
    <mergeCell ref="C20:D20"/>
    <mergeCell ref="C21:C25"/>
    <mergeCell ref="D21:D25"/>
    <mergeCell ref="H21:H25"/>
    <mergeCell ref="I21:I25"/>
    <mergeCell ref="J21:J25"/>
    <mergeCell ref="K21:K25"/>
    <mergeCell ref="Q21:Q25"/>
    <mergeCell ref="L31:L35"/>
    <mergeCell ref="M31:M35"/>
    <mergeCell ref="P21:P25"/>
    <mergeCell ref="P31:P35"/>
    <mergeCell ref="O31:O35"/>
    <mergeCell ref="M21:M25"/>
    <mergeCell ref="N21:N25"/>
    <mergeCell ref="O21:O25"/>
    <mergeCell ref="L21:L25"/>
    <mergeCell ref="A50:A58"/>
    <mergeCell ref="C50:Q53"/>
    <mergeCell ref="C54:D54"/>
    <mergeCell ref="C55:C58"/>
    <mergeCell ref="D55:D58"/>
    <mergeCell ref="H55:H58"/>
    <mergeCell ref="I55:I58"/>
    <mergeCell ref="Q55:Q58"/>
    <mergeCell ref="J55:J58"/>
    <mergeCell ref="K55:K58"/>
    <mergeCell ref="C71:Q74"/>
    <mergeCell ref="H65:H70"/>
    <mergeCell ref="I65:I70"/>
    <mergeCell ref="Q65:Q70"/>
    <mergeCell ref="L65:L70"/>
    <mergeCell ref="M65:M70"/>
    <mergeCell ref="N65:N70"/>
    <mergeCell ref="O65:O70"/>
    <mergeCell ref="A131:B131"/>
    <mergeCell ref="C131:D131"/>
    <mergeCell ref="A100:A107"/>
    <mergeCell ref="C100:Q103"/>
    <mergeCell ref="C104:D104"/>
    <mergeCell ref="J105:J107"/>
    <mergeCell ref="K105:K107"/>
    <mergeCell ref="H105:H107"/>
    <mergeCell ref="I105:I107"/>
    <mergeCell ref="N105:N107"/>
    <mergeCell ref="A26:A35"/>
    <mergeCell ref="C26:Q29"/>
    <mergeCell ref="C31:C35"/>
    <mergeCell ref="D31:D35"/>
    <mergeCell ref="H31:H35"/>
    <mergeCell ref="I31:I35"/>
    <mergeCell ref="J31:J35"/>
    <mergeCell ref="K31:K35"/>
    <mergeCell ref="Q31:Q35"/>
    <mergeCell ref="N31:N35"/>
    <mergeCell ref="O113:O114"/>
    <mergeCell ref="P113:P114"/>
    <mergeCell ref="M113:M114"/>
    <mergeCell ref="N113:N114"/>
    <mergeCell ref="P105:P107"/>
    <mergeCell ref="C77:Q80"/>
    <mergeCell ref="C105:C107"/>
    <mergeCell ref="O105:O107"/>
    <mergeCell ref="Q105:Q107"/>
    <mergeCell ref="M105:M107"/>
    <mergeCell ref="L105:L107"/>
    <mergeCell ref="C88:C91"/>
    <mergeCell ref="D105:D107"/>
    <mergeCell ref="C97:C99"/>
    <mergeCell ref="C113:C114"/>
    <mergeCell ref="H113:H114"/>
    <mergeCell ref="I113:I114"/>
    <mergeCell ref="J113:J114"/>
    <mergeCell ref="K113:K114"/>
    <mergeCell ref="L113:L114"/>
    <mergeCell ref="D128:D130"/>
    <mergeCell ref="A108:A114"/>
    <mergeCell ref="A123:A130"/>
    <mergeCell ref="C123:Q126"/>
    <mergeCell ref="C108:Q111"/>
    <mergeCell ref="C112:D112"/>
    <mergeCell ref="D113:D114"/>
    <mergeCell ref="Q113:Q114"/>
  </mergeCells>
  <printOptions/>
  <pageMargins left="0.3937007874015748" right="0.3937007874015748" top="0.1968503937007874" bottom="0" header="0.5118110236220472" footer="0"/>
  <pageSetup fitToHeight="0" fitToWidth="1" horizontalDpi="300" verticalDpi="300" orientation="landscape" paperSize="9" scale="82" r:id="rId1"/>
  <headerFooter alignWithMargins="0">
    <oddFooter>&amp;CStrona &amp;P z &amp;N</oddFooter>
  </headerFooter>
  <rowBreaks count="4" manualBreakCount="4">
    <brk id="43" max="16" man="1"/>
    <brk id="76" max="16" man="1"/>
    <brk id="107" max="1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2012-12-03T07:34:44Z</cp:lastPrinted>
  <dcterms:modified xsi:type="dcterms:W3CDTF">2012-12-03T07:34:51Z</dcterms:modified>
  <cp:category/>
  <cp:version/>
  <cp:contentType/>
  <cp:contentStatus/>
</cp:coreProperties>
</file>