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'8'!$A$2:$Q$115</definedName>
    <definedName name="_xlnm.Print_Titles" localSheetId="0">'8'!$8:$14</definedName>
  </definedNames>
  <calcPr fullCalcOnLoad="1"/>
</workbook>
</file>

<file path=xl/sharedStrings.xml><?xml version="1.0" encoding="utf-8"?>
<sst xmlns="http://schemas.openxmlformats.org/spreadsheetml/2006/main" count="170" uniqueCount="76">
  <si>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</si>
  <si>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</si>
  <si>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</si>
  <si>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</si>
  <si>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</si>
  <si>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</si>
  <si>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</si>
  <si>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</si>
  <si>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</si>
  <si>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</si>
  <si>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</si>
  <si>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2011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</si>
  <si>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</si>
  <si>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</si>
  <si>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</si>
  <si>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</si>
  <si>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</si>
  <si>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</si>
  <si>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</si>
  <si>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</si>
  <si>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</si>
  <si>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</si>
  <si>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</si>
  <si>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</si>
  <si>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</si>
  <si>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</si>
  <si>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</si>
  <si>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</si>
  <si>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</si>
  <si>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</si>
  <si>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Dział 600 Rozdział 60014</t>
  </si>
  <si>
    <t>2009 r.</t>
  </si>
  <si>
    <t>2010 r.</t>
  </si>
  <si>
    <t>2011r.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</si>
  <si>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ciągu drogowego Nowa Pasłęka -Braniewo-Pieniężno -Jesionowo  na odcinku drogi powiatowej Nr 1377 N ulice Morska, Sądowa,Świętojańska w Braniewie</t>
  </si>
  <si>
    <t>Regionalny Program Operacyjny Warmia i Mazury 2007-2013 Działanie 2.1 Wzrost potencjału turystycznego.Poddziałanie 2.1.4 Publiczna Infrastruktura turystyczna i okołoturystyczna.Projekt-Znakowanie turystyczne regionu Warmii i Mazur.</t>
  </si>
  <si>
    <t>Dział 630 Rozdział 63003</t>
  </si>
  <si>
    <t>Wydatki bieżące razem:</t>
  </si>
  <si>
    <t>2.4</t>
  </si>
  <si>
    <t>z tego 2008 r.</t>
  </si>
  <si>
    <t>Dział 853 Rozdział 85395</t>
  </si>
  <si>
    <t>2012 r.</t>
  </si>
  <si>
    <t>2013 r.</t>
  </si>
  <si>
    <t>Program Operacyjny Kapitał Ludzki 2007-2013 Piorytet IX " Rozwój wykształcenia i kompetencji w regionach . Działanie 9.2 "Podniesienie atrakcyjności i jakości szkolnictwa zawodowego Projekt pn. Rozwój drogą do sukcesu - wyrównywanie szans edukacyjnych w powiecie braniewskim.</t>
  </si>
  <si>
    <t>z tego 2010 r.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</si>
  <si>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</si>
  <si>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</si>
  <si>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</si>
  <si>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</si>
  <si>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</si>
  <si>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</si>
  <si>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</si>
  <si>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>Dział 853  Rozdział 85395</t>
  </si>
  <si>
    <t>Program Operacyjny Kapitał Ludzki 2007-2013 "Inwestycja w kwalifikacje" Piorytet VI "Rynek pracy otwarty dla wszystkich"Działanie 6.1"Poprawa dostępu do zatrudnienia oraz wsparcia aktywności zawodowej w regionie "Poddziałanie 6.1.2 "Wsparcie powiatowych i wojewódzkich urzędów pracy w realizacji zadań na rzecz aktywacji zawodowej osób bezrobotnych w regionie"</t>
  </si>
  <si>
    <t>2010r.</t>
  </si>
  <si>
    <t>Program Operacyjny Kapitał Ludzki 2007-2013.Priorytet VI "Rynek pracy otwarty dla wszystkich" .Działanie 6.2 Wsparcie oraz promocja przedsiębiorczości i samozatrudnienia . Projekt" Szansa na start "</t>
  </si>
  <si>
    <t xml:space="preserve">Program Operacyjny Kapitał Ludzki 2007-2013.Priorytet VII.Promocja integracji społecznej.Działanie 7.1.2 Rozwój i upowszechnianie aktywnej integracji przez powiatowe centra pomocy rodzinie .Projekt "Wszyscy mamy równe szanse -aktywizacja osób wykluczonych" </t>
  </si>
  <si>
    <t>1.2</t>
  </si>
  <si>
    <t>2.1</t>
  </si>
  <si>
    <t>2.2</t>
  </si>
  <si>
    <t>2.3</t>
  </si>
  <si>
    <t>2.5</t>
  </si>
  <si>
    <t>2.7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</si>
  <si>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</si>
  <si>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 xml:space="preserve">Program Operacyjny Kapitał Ludzki 2007-2013.Priorytet VI Rynek pracy otwarty dla wszystkich.Działanie 6.1 Poprawa dostępu do zatrudnienia oraz wspierania aktywności zawodowej w regionie.Poddziałanie 6.1.1. Wsparcie dla osób pozostających bez zatrudnienia na regionalnym rynky pracy- Projekt  "Kwalifikacje i doswiadczenie na I miejscu" </t>
  </si>
  <si>
    <t>Dział 921 Rozdział 92195</t>
  </si>
  <si>
    <t>Regionalny Program Operacyjny Warmia i Mazury 2007-2013.1.Przedsiębiorczość.1.3 Wspieranie wytwarzania i promocji produktów regionalnych .Projekt pn. Warmiński Festiwal Dziedzictwa Browarniczego.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</si>
  <si>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drogi powiatowej Nr 1391 N  na odcinkach w miejscowości Podleśne i Gronówko</t>
  </si>
  <si>
    <t>1.4</t>
  </si>
  <si>
    <t>Regionalny Program Operacyjny Warmia i Mazury 2007-2013,Priorytet 2 Turystyka, Działanie 2.2 Promocja Województwa i jego oferty turystycznej Projekt Dom Warmiński-Integracja róznych narodowości na terenie Warmii</t>
  </si>
  <si>
    <t>2.6</t>
  </si>
  <si>
    <t>2.8</t>
  </si>
  <si>
    <t>1.1</t>
  </si>
  <si>
    <t>1.3</t>
  </si>
  <si>
    <t xml:space="preserve">Załącznik nr 5 do Uchwały </t>
  </si>
  <si>
    <t>Nr XXV/246/12 z dnia 14.12.2012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</si>
</sst>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0" fontId="24" fillId="6" borderId="11" xfId="51" applyFont="1" applyFill="1" applyBorder="1" applyAlignment="1">
      <alignment horizontal="center" vertical="center" wrapText="1"/>
      <protection/>
    </xf>
    <xf numFmtId="0" fontId="25" fillId="0" borderId="12" xfId="51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14" xfId="5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/>
      <protection/>
    </xf>
    <xf numFmtId="3" fontId="28" fillId="0" borderId="16" xfId="51" applyNumberFormat="1" applyFont="1" applyFill="1" applyBorder="1" applyAlignment="1">
      <alignment vertical="center"/>
      <protection/>
    </xf>
    <xf numFmtId="3" fontId="28" fillId="0" borderId="16" xfId="51" applyNumberFormat="1" applyFont="1" applyBorder="1">
      <alignment/>
      <protection/>
    </xf>
    <xf numFmtId="3" fontId="22" fillId="0" borderId="17" xfId="51" applyNumberFormat="1" applyFont="1" applyBorder="1">
      <alignment/>
      <protection/>
    </xf>
    <xf numFmtId="3" fontId="22" fillId="0" borderId="18" xfId="51" applyNumberFormat="1" applyFont="1" applyBorder="1">
      <alignment/>
      <protection/>
    </xf>
    <xf numFmtId="3" fontId="28" fillId="0" borderId="19" xfId="51" applyNumberFormat="1" applyFont="1" applyBorder="1">
      <alignment/>
      <protection/>
    </xf>
    <xf numFmtId="3" fontId="22" fillId="0" borderId="20" xfId="51" applyNumberFormat="1" applyFont="1" applyBorder="1">
      <alignment/>
      <protection/>
    </xf>
    <xf numFmtId="3" fontId="28" fillId="0" borderId="16" xfId="0" applyNumberFormat="1" applyFont="1" applyBorder="1" applyAlignment="1">
      <alignment horizontal="right" vertical="center" wrapText="1"/>
    </xf>
    <xf numFmtId="3" fontId="28" fillId="0" borderId="16" xfId="51" applyNumberFormat="1" applyFont="1" applyBorder="1" applyAlignment="1">
      <alignment horizontal="right" vertical="center"/>
      <protection/>
    </xf>
    <xf numFmtId="3" fontId="28" fillId="0" borderId="19" xfId="0" applyNumberFormat="1" applyFont="1" applyBorder="1" applyAlignment="1">
      <alignment horizontal="right" vertical="center" wrapText="1"/>
    </xf>
    <xf numFmtId="3" fontId="22" fillId="0" borderId="21" xfId="51" applyNumberFormat="1" applyFont="1" applyBorder="1" applyAlignment="1">
      <alignment/>
      <protection/>
    </xf>
    <xf numFmtId="3" fontId="22" fillId="0" borderId="21" xfId="51" applyNumberFormat="1" applyFont="1" applyBorder="1" applyAlignment="1">
      <alignment horizontal="right"/>
      <protection/>
    </xf>
    <xf numFmtId="3" fontId="22" fillId="0" borderId="18" xfId="51" applyNumberFormat="1" applyFont="1" applyBorder="1" applyAlignment="1">
      <alignment/>
      <protection/>
    </xf>
    <xf numFmtId="3" fontId="22" fillId="0" borderId="18" xfId="51" applyNumberFormat="1" applyFont="1" applyBorder="1" applyAlignment="1">
      <alignment horizontal="right"/>
      <protection/>
    </xf>
    <xf numFmtId="0" fontId="29" fillId="0" borderId="22" xfId="51" applyFont="1" applyBorder="1" applyAlignment="1">
      <alignment horizontal="center" vertical="center"/>
      <protection/>
    </xf>
    <xf numFmtId="3" fontId="28" fillId="0" borderId="23" xfId="51" applyNumberFormat="1" applyFont="1" applyFill="1" applyBorder="1" applyAlignment="1">
      <alignment vertical="center"/>
      <protection/>
    </xf>
    <xf numFmtId="0" fontId="20" fillId="0" borderId="0" xfId="51" applyFont="1" applyAlignment="1">
      <alignment vertical="center"/>
      <protection/>
    </xf>
    <xf numFmtId="3" fontId="28" fillId="0" borderId="16" xfId="51" applyNumberFormat="1" applyFont="1" applyBorder="1" applyAlignment="1">
      <alignment horizontal="right"/>
      <protection/>
    </xf>
    <xf numFmtId="3" fontId="28" fillId="0" borderId="19" xfId="51" applyNumberFormat="1" applyFont="1" applyBorder="1" applyAlignment="1">
      <alignment horizontal="right"/>
      <protection/>
    </xf>
    <xf numFmtId="3" fontId="28" fillId="0" borderId="18" xfId="51" applyNumberFormat="1" applyFont="1" applyBorder="1" applyAlignment="1">
      <alignment horizontal="right"/>
      <protection/>
    </xf>
    <xf numFmtId="0" fontId="21" fillId="0" borderId="0" xfId="51" applyFont="1" applyAlignment="1">
      <alignment horizontal="left"/>
      <protection/>
    </xf>
    <xf numFmtId="3" fontId="33" fillId="24" borderId="0" xfId="51" applyNumberFormat="1" applyFont="1" applyFill="1">
      <alignment/>
      <protection/>
    </xf>
    <xf numFmtId="3" fontId="22" fillId="0" borderId="24" xfId="51" applyNumberFormat="1" applyFont="1" applyBorder="1" applyAlignment="1">
      <alignment/>
      <protection/>
    </xf>
    <xf numFmtId="3" fontId="22" fillId="0" borderId="24" xfId="51" applyNumberFormat="1" applyFont="1" applyBorder="1" applyAlignment="1">
      <alignment horizontal="right"/>
      <protection/>
    </xf>
    <xf numFmtId="3" fontId="22" fillId="0" borderId="24" xfId="51" applyNumberFormat="1" applyFont="1" applyBorder="1">
      <alignment/>
      <protection/>
    </xf>
    <xf numFmtId="3" fontId="32" fillId="0" borderId="18" xfId="0" applyNumberFormat="1" applyFont="1" applyBorder="1" applyAlignment="1">
      <alignment horizontal="right"/>
    </xf>
    <xf numFmtId="0" fontId="20" fillId="0" borderId="0" xfId="51" applyFont="1" applyAlignment="1">
      <alignment horizontal="right"/>
      <protection/>
    </xf>
    <xf numFmtId="3" fontId="22" fillId="0" borderId="20" xfId="51" applyNumberFormat="1" applyFont="1" applyBorder="1" applyAlignment="1">
      <alignment horizontal="right"/>
      <protection/>
    </xf>
    <xf numFmtId="0" fontId="21" fillId="0" borderId="25" xfId="51" applyFont="1" applyBorder="1">
      <alignment/>
      <protection/>
    </xf>
    <xf numFmtId="0" fontId="21" fillId="0" borderId="26" xfId="51" applyFont="1" applyBorder="1">
      <alignment/>
      <protection/>
    </xf>
    <xf numFmtId="0" fontId="21" fillId="0" borderId="27" xfId="51" applyFont="1" applyBorder="1">
      <alignment/>
      <protection/>
    </xf>
    <xf numFmtId="3" fontId="22" fillId="0" borderId="28" xfId="51" applyNumberFormat="1" applyFont="1" applyBorder="1" applyAlignment="1">
      <alignment horizontal="right"/>
      <protection/>
    </xf>
    <xf numFmtId="0" fontId="21" fillId="0" borderId="29" xfId="51" applyFont="1" applyBorder="1">
      <alignment/>
      <protection/>
    </xf>
    <xf numFmtId="3" fontId="22" fillId="0" borderId="30" xfId="51" applyNumberFormat="1" applyFont="1" applyBorder="1" applyAlignment="1">
      <alignment horizontal="right"/>
      <protection/>
    </xf>
    <xf numFmtId="3" fontId="30" fillId="0" borderId="31" xfId="0" applyNumberFormat="1" applyFont="1" applyBorder="1" applyAlignment="1">
      <alignment horizontal="center"/>
    </xf>
    <xf numFmtId="3" fontId="26" fillId="0" borderId="31" xfId="51" applyNumberFormat="1" applyFont="1" applyBorder="1" applyAlignment="1">
      <alignment horizontal="center"/>
      <protection/>
    </xf>
    <xf numFmtId="3" fontId="22" fillId="0" borderId="32" xfId="51" applyNumberFormat="1" applyFont="1" applyBorder="1" applyAlignment="1">
      <alignment horizontal="right"/>
      <protection/>
    </xf>
    <xf numFmtId="3" fontId="26" fillId="0" borderId="33" xfId="51" applyNumberFormat="1" applyFont="1" applyBorder="1" applyAlignment="1">
      <alignment horizontal="right"/>
      <protection/>
    </xf>
    <xf numFmtId="3" fontId="26" fillId="0" borderId="31" xfId="51" applyNumberFormat="1" applyFont="1" applyBorder="1" applyAlignment="1">
      <alignment horizontal="right"/>
      <protection/>
    </xf>
    <xf numFmtId="0" fontId="29" fillId="0" borderId="34" xfId="51" applyFont="1" applyBorder="1" applyAlignment="1">
      <alignment horizontal="center" vertical="center" wrapText="1"/>
      <protection/>
    </xf>
    <xf numFmtId="3" fontId="22" fillId="0" borderId="34" xfId="51" applyNumberFormat="1" applyFont="1" applyBorder="1" applyAlignment="1">
      <alignment horizontal="right"/>
      <protection/>
    </xf>
    <xf numFmtId="0" fontId="29" fillId="0" borderId="35" xfId="51" applyFont="1" applyBorder="1">
      <alignment/>
      <protection/>
    </xf>
    <xf numFmtId="3" fontId="22" fillId="0" borderId="36" xfId="51" applyNumberFormat="1" applyFont="1" applyBorder="1" applyAlignment="1">
      <alignment horizontal="right"/>
      <protection/>
    </xf>
    <xf numFmtId="3" fontId="22" fillId="0" borderId="28" xfId="51" applyNumberFormat="1" applyFont="1" applyBorder="1">
      <alignment/>
      <protection/>
    </xf>
    <xf numFmtId="3" fontId="22" fillId="0" borderId="36" xfId="51" applyNumberFormat="1" applyFont="1" applyBorder="1">
      <alignment/>
      <protection/>
    </xf>
    <xf numFmtId="3" fontId="22" fillId="0" borderId="32" xfId="51" applyNumberFormat="1" applyFont="1" applyBorder="1">
      <alignment/>
      <protection/>
    </xf>
    <xf numFmtId="0" fontId="29" fillId="0" borderId="31" xfId="51" applyFont="1" applyBorder="1" applyAlignment="1">
      <alignment horizontal="center" vertical="center" wrapText="1"/>
      <protection/>
    </xf>
    <xf numFmtId="3" fontId="28" fillId="0" borderId="31" xfId="51" applyNumberFormat="1" applyFont="1" applyBorder="1">
      <alignment/>
      <protection/>
    </xf>
    <xf numFmtId="3" fontId="28" fillId="0" borderId="31" xfId="51" applyNumberFormat="1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21" fillId="0" borderId="37" xfId="51" applyFont="1" applyBorder="1">
      <alignment/>
      <protection/>
    </xf>
    <xf numFmtId="0" fontId="21" fillId="0" borderId="38" xfId="51" applyFont="1" applyBorder="1">
      <alignment/>
      <protection/>
    </xf>
    <xf numFmtId="0" fontId="21" fillId="0" borderId="39" xfId="51" applyFont="1" applyBorder="1">
      <alignment/>
      <protection/>
    </xf>
    <xf numFmtId="0" fontId="21" fillId="0" borderId="40" xfId="51" applyFont="1" applyBorder="1">
      <alignment/>
      <protection/>
    </xf>
    <xf numFmtId="0" fontId="21" fillId="0" borderId="41" xfId="51" applyFont="1" applyBorder="1">
      <alignment/>
      <protection/>
    </xf>
    <xf numFmtId="0" fontId="21" fillId="0" borderId="42" xfId="51" applyFont="1" applyBorder="1">
      <alignment/>
      <protection/>
    </xf>
    <xf numFmtId="0" fontId="21" fillId="0" borderId="43" xfId="51" applyFont="1" applyBorder="1">
      <alignment/>
      <protection/>
    </xf>
    <xf numFmtId="0" fontId="29" fillId="0" borderId="40" xfId="51" applyFont="1" applyBorder="1">
      <alignment/>
      <protection/>
    </xf>
    <xf numFmtId="3" fontId="22" fillId="0" borderId="28" xfId="51" applyNumberFormat="1" applyFont="1" applyFill="1" applyBorder="1">
      <alignment/>
      <protection/>
    </xf>
    <xf numFmtId="3" fontId="22" fillId="0" borderId="36" xfId="51" applyNumberFormat="1" applyFont="1" applyFill="1" applyBorder="1">
      <alignment/>
      <protection/>
    </xf>
    <xf numFmtId="3" fontId="22" fillId="0" borderId="13" xfId="51" applyNumberFormat="1" applyFont="1" applyBorder="1" applyAlignment="1">
      <alignment horizontal="center"/>
      <protection/>
    </xf>
    <xf numFmtId="3" fontId="22" fillId="0" borderId="13" xfId="51" applyNumberFormat="1" applyFont="1" applyBorder="1" applyAlignment="1">
      <alignment horizontal="right"/>
      <protection/>
    </xf>
    <xf numFmtId="0" fontId="0" fillId="0" borderId="13" xfId="0" applyBorder="1" applyAlignment="1">
      <alignment horizontal="center"/>
    </xf>
    <xf numFmtId="0" fontId="26" fillId="0" borderId="44" xfId="51" applyFont="1" applyFill="1" applyBorder="1" applyAlignment="1">
      <alignment horizontal="center"/>
      <protection/>
    </xf>
    <xf numFmtId="3" fontId="28" fillId="0" borderId="45" xfId="51" applyNumberFormat="1" applyFont="1" applyFill="1" applyBorder="1">
      <alignment/>
      <protection/>
    </xf>
    <xf numFmtId="0" fontId="26" fillId="0" borderId="15" xfId="51" applyFont="1" applyFill="1" applyBorder="1" applyAlignment="1">
      <alignment wrapText="1"/>
      <protection/>
    </xf>
    <xf numFmtId="0" fontId="21" fillId="0" borderId="46" xfId="51" applyFont="1" applyBorder="1">
      <alignment/>
      <protection/>
    </xf>
    <xf numFmtId="0" fontId="21" fillId="0" borderId="47" xfId="51" applyFont="1" applyBorder="1">
      <alignment/>
      <protection/>
    </xf>
    <xf numFmtId="0" fontId="21" fillId="0" borderId="48" xfId="51" applyFont="1" applyBorder="1">
      <alignment/>
      <protection/>
    </xf>
    <xf numFmtId="0" fontId="21" fillId="0" borderId="15" xfId="51" applyFont="1" applyBorder="1">
      <alignment/>
      <protection/>
    </xf>
    <xf numFmtId="0" fontId="21" fillId="0" borderId="49" xfId="51" applyFont="1" applyBorder="1">
      <alignment/>
      <protection/>
    </xf>
    <xf numFmtId="0" fontId="21" fillId="0" borderId="50" xfId="51" applyFont="1" applyBorder="1">
      <alignment/>
      <protection/>
    </xf>
    <xf numFmtId="0" fontId="21" fillId="0" borderId="51" xfId="51" applyFont="1" applyBorder="1">
      <alignment/>
      <protection/>
    </xf>
    <xf numFmtId="0" fontId="28" fillId="0" borderId="22" xfId="51" applyFont="1" applyFill="1" applyBorder="1" applyAlignment="1">
      <alignment vertical="center" wrapText="1"/>
      <protection/>
    </xf>
    <xf numFmtId="0" fontId="29" fillId="0" borderId="15" xfId="51" applyFont="1" applyBorder="1">
      <alignment/>
      <protection/>
    </xf>
    <xf numFmtId="0" fontId="21" fillId="0" borderId="12" xfId="51" applyFont="1" applyBorder="1">
      <alignment/>
      <protection/>
    </xf>
    <xf numFmtId="0" fontId="21" fillId="0" borderId="52" xfId="51" applyFont="1" applyBorder="1">
      <alignment/>
      <protection/>
    </xf>
    <xf numFmtId="0" fontId="21" fillId="0" borderId="53" xfId="51" applyFont="1" applyBorder="1">
      <alignment/>
      <protection/>
    </xf>
    <xf numFmtId="0" fontId="21" fillId="0" borderId="54" xfId="51" applyFont="1" applyBorder="1">
      <alignment/>
      <protection/>
    </xf>
    <xf numFmtId="0" fontId="29" fillId="0" borderId="55" xfId="51" applyFont="1" applyBorder="1">
      <alignment/>
      <protection/>
    </xf>
    <xf numFmtId="0" fontId="21" fillId="0" borderId="56" xfId="51" applyFont="1" applyBorder="1">
      <alignment/>
      <protection/>
    </xf>
    <xf numFmtId="0" fontId="21" fillId="0" borderId="57" xfId="51" applyFont="1" applyBorder="1">
      <alignment/>
      <protection/>
    </xf>
    <xf numFmtId="0" fontId="21" fillId="0" borderId="58" xfId="51" applyFont="1" applyBorder="1">
      <alignment/>
      <protection/>
    </xf>
    <xf numFmtId="0" fontId="21" fillId="0" borderId="59" xfId="51" applyFont="1" applyBorder="1">
      <alignment/>
      <protection/>
    </xf>
    <xf numFmtId="0" fontId="21" fillId="0" borderId="60" xfId="51" applyFont="1" applyBorder="1">
      <alignment/>
      <protection/>
    </xf>
    <xf numFmtId="0" fontId="21" fillId="0" borderId="61" xfId="51" applyFont="1" applyBorder="1">
      <alignment/>
      <protection/>
    </xf>
    <xf numFmtId="3" fontId="26" fillId="0" borderId="62" xfId="51" applyNumberFormat="1" applyFont="1" applyBorder="1" applyAlignment="1">
      <alignment horizontal="center" vertical="center"/>
      <protection/>
    </xf>
    <xf numFmtId="3" fontId="28" fillId="0" borderId="63" xfId="51" applyNumberFormat="1" applyFont="1" applyBorder="1" applyAlignment="1">
      <alignment horizontal="center"/>
      <protection/>
    </xf>
    <xf numFmtId="3" fontId="26" fillId="0" borderId="63" xfId="51" applyNumberFormat="1" applyFont="1" applyBorder="1" applyAlignment="1">
      <alignment horizontal="center"/>
      <protection/>
    </xf>
    <xf numFmtId="0" fontId="30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3" fontId="28" fillId="0" borderId="65" xfId="51" applyNumberFormat="1" applyFont="1" applyBorder="1" applyAlignment="1">
      <alignment horizontal="right"/>
      <protection/>
    </xf>
    <xf numFmtId="0" fontId="0" fillId="0" borderId="62" xfId="0" applyBorder="1" applyAlignment="1">
      <alignment horizontal="center" vertical="center"/>
    </xf>
    <xf numFmtId="3" fontId="28" fillId="0" borderId="66" xfId="51" applyNumberFormat="1" applyFont="1" applyFill="1" applyBorder="1">
      <alignment/>
      <protection/>
    </xf>
    <xf numFmtId="0" fontId="21" fillId="0" borderId="67" xfId="51" applyFont="1" applyBorder="1">
      <alignment/>
      <protection/>
    </xf>
    <xf numFmtId="3" fontId="22" fillId="0" borderId="68" xfId="51" applyNumberFormat="1" applyFont="1" applyBorder="1" applyAlignment="1">
      <alignment horizontal="right"/>
      <protection/>
    </xf>
    <xf numFmtId="0" fontId="21" fillId="0" borderId="69" xfId="51" applyFont="1" applyBorder="1">
      <alignment/>
      <protection/>
    </xf>
    <xf numFmtId="0" fontId="21" fillId="0" borderId="70" xfId="51" applyFont="1" applyBorder="1">
      <alignment/>
      <protection/>
    </xf>
    <xf numFmtId="3" fontId="22" fillId="0" borderId="71" xfId="51" applyNumberFormat="1" applyFont="1" applyBorder="1" applyAlignment="1">
      <alignment horizontal="right"/>
      <protection/>
    </xf>
    <xf numFmtId="0" fontId="0" fillId="0" borderId="71" xfId="0" applyBorder="1" applyAlignment="1">
      <alignment horizontal="center"/>
    </xf>
    <xf numFmtId="3" fontId="22" fillId="0" borderId="71" xfId="51" applyNumberFormat="1" applyFont="1" applyBorder="1" applyAlignment="1">
      <alignment horizontal="center"/>
      <protection/>
    </xf>
    <xf numFmtId="3" fontId="22" fillId="0" borderId="14" xfId="51" applyNumberFormat="1" applyFont="1" applyBorder="1" applyAlignment="1">
      <alignment horizontal="center"/>
      <protection/>
    </xf>
    <xf numFmtId="3" fontId="30" fillId="0" borderId="63" xfId="0" applyNumberFormat="1" applyFont="1" applyBorder="1" applyAlignment="1">
      <alignment horizontal="center"/>
    </xf>
    <xf numFmtId="3" fontId="22" fillId="0" borderId="72" xfId="51" applyNumberFormat="1" applyFont="1" applyBorder="1" applyAlignment="1">
      <alignment horizontal="center"/>
      <protection/>
    </xf>
    <xf numFmtId="0" fontId="0" fillId="0" borderId="34" xfId="0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0" fontId="0" fillId="0" borderId="74" xfId="0" applyFont="1" applyBorder="1" applyAlignment="1">
      <alignment wrapText="1"/>
    </xf>
    <xf numFmtId="0" fontId="21" fillId="0" borderId="75" xfId="51" applyFont="1" applyBorder="1" applyAlignment="1">
      <alignment horizontal="center" vertical="center"/>
      <protection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30" fillId="0" borderId="77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0" fontId="22" fillId="0" borderId="23" xfId="51" applyFont="1" applyFill="1" applyBorder="1" applyAlignment="1">
      <alignment horizontal="center" vertical="center"/>
      <protection/>
    </xf>
    <xf numFmtId="0" fontId="22" fillId="0" borderId="80" xfId="51" applyFont="1" applyFill="1" applyBorder="1" applyAlignment="1">
      <alignment horizontal="center" vertical="center"/>
      <protection/>
    </xf>
    <xf numFmtId="3" fontId="22" fillId="0" borderId="16" xfId="51" applyNumberFormat="1" applyFont="1" applyBorder="1" applyAlignment="1">
      <alignment horizontal="center"/>
      <protection/>
    </xf>
    <xf numFmtId="3" fontId="22" fillId="0" borderId="81" xfId="51" applyNumberFormat="1" applyFont="1" applyBorder="1" applyAlignment="1">
      <alignment horizontal="center"/>
      <protection/>
    </xf>
    <xf numFmtId="0" fontId="0" fillId="0" borderId="82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29" fillId="0" borderId="84" xfId="51" applyFont="1" applyBorder="1" applyAlignment="1">
      <alignment horizontal="center" vertical="center" wrapText="1"/>
      <protection/>
    </xf>
    <xf numFmtId="49" fontId="0" fillId="0" borderId="85" xfId="0" applyNumberFormat="1" applyFon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3" fontId="22" fillId="0" borderId="86" xfId="51" applyNumberFormat="1" applyFont="1" applyBorder="1" applyAlignment="1">
      <alignment horizontal="center"/>
      <protection/>
    </xf>
    <xf numFmtId="3" fontId="22" fillId="0" borderId="87" xfId="51" applyNumberFormat="1" applyFont="1" applyBorder="1" applyAlignment="1">
      <alignment horizontal="center"/>
      <protection/>
    </xf>
    <xf numFmtId="3" fontId="22" fillId="0" borderId="88" xfId="51" applyNumberFormat="1" applyFont="1" applyBorder="1" applyAlignment="1">
      <alignment horizontal="center"/>
      <protection/>
    </xf>
    <xf numFmtId="0" fontId="0" fillId="0" borderId="8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2" xfId="0" applyBorder="1" applyAlignment="1">
      <alignment horizontal="center"/>
    </xf>
    <xf numFmtId="0" fontId="29" fillId="0" borderId="68" xfId="51" applyFont="1" applyBorder="1" applyAlignment="1">
      <alignment horizontal="center" vertical="center" wrapText="1"/>
      <protection/>
    </xf>
    <xf numFmtId="0" fontId="0" fillId="0" borderId="90" xfId="0" applyFont="1" applyBorder="1" applyAlignment="1">
      <alignment wrapText="1"/>
    </xf>
    <xf numFmtId="0" fontId="30" fillId="0" borderId="9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3" fontId="22" fillId="0" borderId="89" xfId="51" applyNumberFormat="1" applyFont="1" applyBorder="1" applyAlignment="1">
      <alignment horizontal="center"/>
      <protection/>
    </xf>
    <xf numFmtId="3" fontId="22" fillId="0" borderId="68" xfId="51" applyNumberFormat="1" applyFont="1" applyBorder="1" applyAlignment="1">
      <alignment horizontal="center"/>
      <protection/>
    </xf>
    <xf numFmtId="3" fontId="22" fillId="0" borderId="34" xfId="51" applyNumberFormat="1" applyFont="1" applyBorder="1" applyAlignment="1">
      <alignment horizontal="center"/>
      <protection/>
    </xf>
    <xf numFmtId="0" fontId="0" fillId="0" borderId="19" xfId="0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3" fontId="22" fillId="0" borderId="84" xfId="51" applyNumberFormat="1" applyFont="1" applyBorder="1" applyAlignment="1">
      <alignment horizontal="center"/>
      <protection/>
    </xf>
    <xf numFmtId="0" fontId="0" fillId="0" borderId="84" xfId="0" applyBorder="1" applyAlignment="1">
      <alignment horizontal="center"/>
    </xf>
    <xf numFmtId="0" fontId="22" fillId="25" borderId="94" xfId="51" applyNumberFormat="1" applyFont="1" applyFill="1" applyBorder="1" applyAlignment="1">
      <alignment horizontal="left" vertical="center" wrapText="1"/>
      <protection/>
    </xf>
    <xf numFmtId="0" fontId="22" fillId="25" borderId="95" xfId="51" applyNumberFormat="1" applyFont="1" applyFill="1" applyBorder="1" applyAlignment="1">
      <alignment horizontal="left" vertical="center" wrapText="1"/>
      <protection/>
    </xf>
    <xf numFmtId="0" fontId="22" fillId="25" borderId="96" xfId="51" applyNumberFormat="1" applyFont="1" applyFill="1" applyBorder="1" applyAlignment="1">
      <alignment horizontal="left" vertical="center" wrapText="1"/>
      <protection/>
    </xf>
    <xf numFmtId="0" fontId="22" fillId="25" borderId="12" xfId="51" applyNumberFormat="1" applyFont="1" applyFill="1" applyBorder="1" applyAlignment="1">
      <alignment horizontal="left" vertical="center" wrapText="1"/>
      <protection/>
    </xf>
    <xf numFmtId="0" fontId="22" fillId="25" borderId="0" xfId="51" applyNumberFormat="1" applyFont="1" applyFill="1" applyBorder="1" applyAlignment="1">
      <alignment horizontal="left" vertical="center" wrapText="1"/>
      <protection/>
    </xf>
    <xf numFmtId="0" fontId="22" fillId="25" borderId="76" xfId="51" applyNumberFormat="1" applyFont="1" applyFill="1" applyBorder="1" applyAlignment="1">
      <alignment horizontal="left" vertical="center" wrapText="1"/>
      <protection/>
    </xf>
    <xf numFmtId="0" fontId="22" fillId="25" borderId="97" xfId="51" applyNumberFormat="1" applyFont="1" applyFill="1" applyBorder="1" applyAlignment="1">
      <alignment horizontal="left" vertical="center" wrapText="1"/>
      <protection/>
    </xf>
    <xf numFmtId="0" fontId="22" fillId="25" borderId="98" xfId="51" applyNumberFormat="1" applyFont="1" applyFill="1" applyBorder="1" applyAlignment="1">
      <alignment horizontal="left" vertical="center" wrapText="1"/>
      <protection/>
    </xf>
    <xf numFmtId="0" fontId="22" fillId="25" borderId="99" xfId="51" applyNumberFormat="1" applyFont="1" applyFill="1" applyBorder="1" applyAlignment="1">
      <alignment horizontal="left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30" fillId="0" borderId="40" xfId="0" applyFont="1" applyBorder="1" applyAlignment="1">
      <alignment horizontal="center" vertical="center"/>
    </xf>
    <xf numFmtId="0" fontId="23" fillId="0" borderId="0" xfId="51" applyFont="1" applyBorder="1" applyAlignment="1">
      <alignment horizontal="center"/>
      <protection/>
    </xf>
    <xf numFmtId="0" fontId="24" fillId="6" borderId="15" xfId="51" applyFont="1" applyFill="1" applyBorder="1" applyAlignment="1">
      <alignment horizontal="center" vertical="center"/>
      <protection/>
    </xf>
    <xf numFmtId="0" fontId="24" fillId="6" borderId="16" xfId="51" applyFont="1" applyFill="1" applyBorder="1" applyAlignment="1">
      <alignment horizontal="center" vertical="center" wrapText="1"/>
      <protection/>
    </xf>
    <xf numFmtId="0" fontId="24" fillId="6" borderId="21" xfId="51" applyFont="1" applyFill="1" applyBorder="1" applyAlignment="1">
      <alignment horizontal="center" vertical="center"/>
      <protection/>
    </xf>
    <xf numFmtId="0" fontId="24" fillId="6" borderId="100" xfId="51" applyFont="1" applyFill="1" applyBorder="1" applyAlignment="1">
      <alignment horizontal="center" vertical="center"/>
      <protection/>
    </xf>
    <xf numFmtId="0" fontId="24" fillId="6" borderId="10" xfId="51" applyFont="1" applyFill="1" applyBorder="1" applyAlignment="1">
      <alignment horizontal="center" vertical="center" wrapText="1"/>
      <protection/>
    </xf>
    <xf numFmtId="3" fontId="27" fillId="0" borderId="16" xfId="51" applyNumberFormat="1" applyFont="1" applyFill="1" applyBorder="1" applyAlignment="1">
      <alignment horizontal="center" vertical="center"/>
      <protection/>
    </xf>
    <xf numFmtId="3" fontId="27" fillId="0" borderId="83" xfId="51" applyNumberFormat="1" applyFont="1" applyFill="1" applyBorder="1" applyAlignment="1">
      <alignment horizontal="center" vertical="center"/>
      <protection/>
    </xf>
    <xf numFmtId="0" fontId="24" fillId="6" borderId="65" xfId="51" applyFont="1" applyFill="1" applyBorder="1" applyAlignment="1">
      <alignment horizontal="center" vertical="center"/>
      <protection/>
    </xf>
    <xf numFmtId="0" fontId="24" fillId="6" borderId="18" xfId="51" applyFont="1" applyFill="1" applyBorder="1" applyAlignment="1">
      <alignment horizontal="center" vertical="center"/>
      <protection/>
    </xf>
    <xf numFmtId="0" fontId="24" fillId="6" borderId="65" xfId="51" applyFont="1" applyFill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/>
      <protection/>
    </xf>
    <xf numFmtId="0" fontId="21" fillId="0" borderId="82" xfId="51" applyFont="1" applyBorder="1" applyAlignment="1">
      <alignment horizontal="center" vertical="center"/>
      <protection/>
    </xf>
    <xf numFmtId="0" fontId="22" fillId="0" borderId="19" xfId="51" applyNumberFormat="1" applyFont="1" applyBorder="1" applyAlignment="1">
      <alignment horizontal="center" vertical="center" wrapText="1"/>
      <protection/>
    </xf>
    <xf numFmtId="0" fontId="22" fillId="0" borderId="92" xfId="51" applyNumberFormat="1" applyFont="1" applyBorder="1" applyAlignment="1">
      <alignment horizontal="center" vertical="center" wrapText="1"/>
      <protection/>
    </xf>
    <xf numFmtId="3" fontId="26" fillId="0" borderId="16" xfId="51" applyNumberFormat="1" applyFont="1" applyBorder="1" applyAlignment="1">
      <alignment/>
      <protection/>
    </xf>
    <xf numFmtId="3" fontId="26" fillId="0" borderId="83" xfId="51" applyNumberFormat="1" applyFont="1" applyBorder="1" applyAlignment="1">
      <alignment/>
      <protection/>
    </xf>
    <xf numFmtId="3" fontId="26" fillId="0" borderId="16" xfId="51" applyNumberFormat="1" applyFont="1" applyBorder="1" applyAlignment="1">
      <alignment horizontal="center" vertical="center"/>
      <protection/>
    </xf>
    <xf numFmtId="3" fontId="26" fillId="0" borderId="84" xfId="51" applyNumberFormat="1" applyFont="1" applyBorder="1" applyAlignment="1">
      <alignment horizontal="center" vertical="center"/>
      <protection/>
    </xf>
    <xf numFmtId="0" fontId="29" fillId="0" borderId="23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3" fontId="22" fillId="0" borderId="23" xfId="51" applyNumberFormat="1" applyFont="1" applyBorder="1" applyAlignment="1">
      <alignment horizontal="center"/>
      <protection/>
    </xf>
    <xf numFmtId="3" fontId="22" fillId="0" borderId="13" xfId="51" applyNumberFormat="1" applyFont="1" applyBorder="1" applyAlignment="1">
      <alignment horizontal="center"/>
      <protection/>
    </xf>
    <xf numFmtId="3" fontId="22" fillId="0" borderId="101" xfId="51" applyNumberFormat="1" applyFont="1" applyBorder="1" applyAlignment="1">
      <alignment horizontal="center"/>
      <protection/>
    </xf>
    <xf numFmtId="3" fontId="22" fillId="0" borderId="14" xfId="51" applyNumberFormat="1" applyFont="1" applyBorder="1" applyAlignment="1">
      <alignment horizontal="center"/>
      <protection/>
    </xf>
    <xf numFmtId="0" fontId="21" fillId="0" borderId="102" xfId="51" applyFont="1" applyBorder="1" applyAlignment="1">
      <alignment horizontal="center" vertical="center"/>
      <protection/>
    </xf>
    <xf numFmtId="0" fontId="21" fillId="0" borderId="103" xfId="51" applyFont="1" applyBorder="1" applyAlignment="1">
      <alignment horizontal="center" vertical="center"/>
      <protection/>
    </xf>
    <xf numFmtId="0" fontId="21" fillId="0" borderId="104" xfId="51" applyFont="1" applyBorder="1" applyAlignment="1">
      <alignment horizontal="center" vertical="center"/>
      <protection/>
    </xf>
    <xf numFmtId="0" fontId="22" fillId="0" borderId="105" xfId="51" applyNumberFormat="1" applyFont="1" applyBorder="1" applyAlignment="1">
      <alignment horizontal="center" vertical="center" wrapText="1"/>
      <protection/>
    </xf>
    <xf numFmtId="0" fontId="22" fillId="0" borderId="106" xfId="51" applyNumberFormat="1" applyFont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 wrapText="1"/>
    </xf>
    <xf numFmtId="0" fontId="0" fillId="0" borderId="83" xfId="0" applyNumberFormat="1" applyFont="1" applyBorder="1" applyAlignment="1">
      <alignment horizontal="center" wrapText="1"/>
    </xf>
    <xf numFmtId="0" fontId="26" fillId="0" borderId="16" xfId="51" applyFont="1" applyBorder="1" applyAlignment="1">
      <alignment horizontal="center" vertical="center"/>
      <protection/>
    </xf>
    <xf numFmtId="0" fontId="26" fillId="0" borderId="81" xfId="51" applyFont="1" applyBorder="1" applyAlignment="1">
      <alignment horizontal="center" vertical="center"/>
      <protection/>
    </xf>
    <xf numFmtId="0" fontId="29" fillId="0" borderId="16" xfId="51" applyFont="1" applyBorder="1" applyAlignment="1">
      <alignment horizontal="center" vertical="center" wrapText="1"/>
      <protection/>
    </xf>
    <xf numFmtId="0" fontId="29" fillId="0" borderId="81" xfId="51" applyFont="1" applyBorder="1" applyAlignment="1">
      <alignment horizontal="center" vertical="center" wrapText="1"/>
      <protection/>
    </xf>
    <xf numFmtId="3" fontId="22" fillId="0" borderId="19" xfId="51" applyNumberFormat="1" applyFont="1" applyBorder="1" applyAlignment="1">
      <alignment horizontal="center"/>
      <protection/>
    </xf>
    <xf numFmtId="3" fontId="22" fillId="0" borderId="107" xfId="51" applyNumberFormat="1" applyFont="1" applyBorder="1" applyAlignment="1">
      <alignment horizontal="center"/>
      <protection/>
    </xf>
    <xf numFmtId="3" fontId="22" fillId="0" borderId="108" xfId="51" applyNumberFormat="1" applyFont="1" applyBorder="1" applyAlignment="1">
      <alignment horizontal="center"/>
      <protection/>
    </xf>
    <xf numFmtId="0" fontId="29" fillId="0" borderId="109" xfId="51" applyFont="1" applyFill="1" applyBorder="1" applyAlignment="1">
      <alignment horizontal="center"/>
      <protection/>
    </xf>
    <xf numFmtId="0" fontId="29" fillId="0" borderId="110" xfId="51" applyFont="1" applyFill="1" applyBorder="1" applyAlignment="1">
      <alignment horizontal="center"/>
      <protection/>
    </xf>
    <xf numFmtId="0" fontId="22" fillId="0" borderId="45" xfId="51" applyFont="1" applyFill="1" applyBorder="1" applyAlignment="1">
      <alignment horizontal="center"/>
      <protection/>
    </xf>
    <xf numFmtId="0" fontId="22" fillId="0" borderId="111" xfId="51" applyFont="1" applyFill="1" applyBorder="1" applyAlignment="1">
      <alignment horizontal="center"/>
      <protection/>
    </xf>
    <xf numFmtId="49" fontId="0" fillId="0" borderId="78" xfId="0" applyNumberForma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0" fontId="0" fillId="25" borderId="101" xfId="0" applyFont="1" applyFill="1" applyBorder="1" applyAlignment="1">
      <alignment horizontal="center" vertical="center" wrapText="1"/>
    </xf>
    <xf numFmtId="0" fontId="0" fillId="25" borderId="112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78" xfId="51" applyFont="1" applyBorder="1" applyAlignment="1">
      <alignment horizontal="center" vertical="center"/>
      <protection/>
    </xf>
    <xf numFmtId="0" fontId="21" fillId="0" borderId="79" xfId="51" applyFont="1" applyBorder="1" applyAlignment="1">
      <alignment horizontal="center" vertical="center"/>
      <protection/>
    </xf>
    <xf numFmtId="0" fontId="22" fillId="0" borderId="108" xfId="51" applyNumberFormat="1" applyFont="1" applyBorder="1" applyAlignment="1">
      <alignment horizontal="center" vertical="center" wrapText="1"/>
      <protection/>
    </xf>
    <xf numFmtId="0" fontId="22" fillId="0" borderId="113" xfId="51" applyNumberFormat="1" applyFont="1" applyBorder="1" applyAlignment="1">
      <alignment horizontal="center" vertical="center" wrapText="1"/>
      <protection/>
    </xf>
    <xf numFmtId="3" fontId="26" fillId="0" borderId="114" xfId="51" applyNumberFormat="1" applyFont="1" applyBorder="1" applyAlignment="1">
      <alignment horizontal="center" vertical="center"/>
      <protection/>
    </xf>
    <xf numFmtId="3" fontId="26" fillId="0" borderId="115" xfId="51" applyNumberFormat="1" applyFont="1" applyBorder="1" applyAlignment="1">
      <alignment horizontal="center" vertical="center"/>
      <protection/>
    </xf>
    <xf numFmtId="0" fontId="29" fillId="0" borderId="71" xfId="51" applyFont="1" applyBorder="1" applyAlignment="1">
      <alignment horizontal="center" vertical="center" wrapText="1"/>
      <protection/>
    </xf>
    <xf numFmtId="3" fontId="22" fillId="0" borderId="18" xfId="51" applyNumberFormat="1" applyFont="1" applyBorder="1" applyAlignment="1">
      <alignment horizontal="center"/>
      <protection/>
    </xf>
    <xf numFmtId="3" fontId="22" fillId="0" borderId="30" xfId="51" applyNumberFormat="1" applyFont="1" applyBorder="1" applyAlignment="1">
      <alignment horizontal="center"/>
      <protection/>
    </xf>
    <xf numFmtId="0" fontId="30" fillId="0" borderId="1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3" fontId="22" fillId="0" borderId="65" xfId="51" applyNumberFormat="1" applyFont="1" applyBorder="1" applyAlignment="1">
      <alignment horizontal="center"/>
      <protection/>
    </xf>
    <xf numFmtId="3" fontId="22" fillId="0" borderId="116" xfId="51" applyNumberFormat="1" applyFont="1" applyBorder="1" applyAlignment="1">
      <alignment horizontal="center"/>
      <protection/>
    </xf>
    <xf numFmtId="0" fontId="30" fillId="0" borderId="117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0" xfId="51" applyFont="1" applyBorder="1" applyAlignment="1">
      <alignment horizontal="center" vertical="center" wrapText="1"/>
      <protection/>
    </xf>
    <xf numFmtId="0" fontId="30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29" fillId="0" borderId="91" xfId="51" applyFont="1" applyBorder="1" applyAlignment="1">
      <alignment horizontal="center" vertical="center" wrapText="1"/>
      <protection/>
    </xf>
    <xf numFmtId="49" fontId="0" fillId="0" borderId="11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9" fillId="0" borderId="34" xfId="51" applyFont="1" applyBorder="1" applyAlignment="1">
      <alignment horizontal="center" vertical="center" wrapText="1"/>
      <protection/>
    </xf>
    <xf numFmtId="0" fontId="0" fillId="0" borderId="88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0.125" style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74</v>
      </c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0</v>
      </c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75</v>
      </c>
      <c r="O4" s="2"/>
      <c r="P4" s="2"/>
      <c r="Q4" s="2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1:1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174" t="s">
        <v>2</v>
      </c>
      <c r="B8" s="174" t="s">
        <v>3</v>
      </c>
      <c r="C8" s="175" t="s">
        <v>4</v>
      </c>
      <c r="D8" s="175" t="s">
        <v>5</v>
      </c>
      <c r="E8" s="175" t="s">
        <v>6</v>
      </c>
      <c r="F8" s="176" t="s">
        <v>7</v>
      </c>
      <c r="G8" s="176"/>
      <c r="H8" s="177" t="s">
        <v>8</v>
      </c>
      <c r="I8" s="177"/>
      <c r="J8" s="177"/>
      <c r="K8" s="177"/>
      <c r="L8" s="177"/>
      <c r="M8" s="177"/>
      <c r="N8" s="177"/>
      <c r="O8" s="177"/>
      <c r="P8" s="177"/>
      <c r="Q8" s="177"/>
    </row>
    <row r="9" spans="1:17" ht="12.75" customHeight="1">
      <c r="A9" s="174"/>
      <c r="B9" s="174"/>
      <c r="C9" s="175"/>
      <c r="D9" s="175"/>
      <c r="E9" s="175"/>
      <c r="F9" s="178" t="s">
        <v>9</v>
      </c>
      <c r="G9" s="178" t="s">
        <v>10</v>
      </c>
      <c r="H9" s="181" t="s">
        <v>41</v>
      </c>
      <c r="I9" s="181"/>
      <c r="J9" s="181"/>
      <c r="K9" s="181"/>
      <c r="L9" s="181"/>
      <c r="M9" s="181"/>
      <c r="N9" s="181"/>
      <c r="O9" s="181"/>
      <c r="P9" s="181"/>
      <c r="Q9" s="181"/>
    </row>
    <row r="10" spans="1:17" ht="12.75" customHeight="1">
      <c r="A10" s="174"/>
      <c r="B10" s="174"/>
      <c r="C10" s="175"/>
      <c r="D10" s="175"/>
      <c r="E10" s="175"/>
      <c r="F10" s="175"/>
      <c r="G10" s="175"/>
      <c r="H10" s="178" t="s">
        <v>12</v>
      </c>
      <c r="I10" s="181" t="s">
        <v>13</v>
      </c>
      <c r="J10" s="181"/>
      <c r="K10" s="181"/>
      <c r="L10" s="181"/>
      <c r="M10" s="181"/>
      <c r="N10" s="181"/>
      <c r="O10" s="181"/>
      <c r="P10" s="181"/>
      <c r="Q10" s="181"/>
    </row>
    <row r="11" spans="1:17" ht="14.25" customHeight="1">
      <c r="A11" s="174"/>
      <c r="B11" s="174"/>
      <c r="C11" s="175"/>
      <c r="D11" s="175"/>
      <c r="E11" s="175"/>
      <c r="F11" s="175"/>
      <c r="G11" s="175"/>
      <c r="H11" s="175"/>
      <c r="I11" s="182" t="s">
        <v>14</v>
      </c>
      <c r="J11" s="182"/>
      <c r="K11" s="182"/>
      <c r="L11" s="182"/>
      <c r="M11" s="181" t="s">
        <v>10</v>
      </c>
      <c r="N11" s="181"/>
      <c r="O11" s="181"/>
      <c r="P11" s="181"/>
      <c r="Q11" s="181"/>
    </row>
    <row r="12" spans="1:17" ht="11.25" customHeight="1">
      <c r="A12" s="174"/>
      <c r="B12" s="174"/>
      <c r="C12" s="175"/>
      <c r="D12" s="175"/>
      <c r="E12" s="175"/>
      <c r="F12" s="175"/>
      <c r="G12" s="175"/>
      <c r="H12" s="175"/>
      <c r="I12" s="178" t="s">
        <v>15</v>
      </c>
      <c r="J12" s="182" t="s">
        <v>16</v>
      </c>
      <c r="K12" s="182"/>
      <c r="L12" s="182"/>
      <c r="M12" s="178" t="s">
        <v>17</v>
      </c>
      <c r="N12" s="183" t="s">
        <v>16</v>
      </c>
      <c r="O12" s="183"/>
      <c r="P12" s="183"/>
      <c r="Q12" s="183"/>
    </row>
    <row r="13" spans="1:17" ht="54" customHeight="1">
      <c r="A13" s="174"/>
      <c r="B13" s="174"/>
      <c r="C13" s="175"/>
      <c r="D13" s="175"/>
      <c r="E13" s="175"/>
      <c r="F13" s="175"/>
      <c r="G13" s="175"/>
      <c r="H13" s="175"/>
      <c r="I13" s="175"/>
      <c r="J13" s="4" t="s">
        <v>18</v>
      </c>
      <c r="K13" s="4" t="s">
        <v>19</v>
      </c>
      <c r="L13" s="4" t="s">
        <v>20</v>
      </c>
      <c r="M13" s="178"/>
      <c r="N13" s="4" t="s">
        <v>21</v>
      </c>
      <c r="O13" s="4" t="s">
        <v>18</v>
      </c>
      <c r="P13" s="4" t="s">
        <v>19</v>
      </c>
      <c r="Q13" s="5" t="s">
        <v>22</v>
      </c>
    </row>
    <row r="14" spans="1:17" ht="11.25">
      <c r="A14" s="6">
        <v>1</v>
      </c>
      <c r="B14" s="6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8">
        <v>17</v>
      </c>
    </row>
    <row r="15" spans="1:17" ht="39" customHeight="1" thickBot="1">
      <c r="A15" s="9">
        <v>1</v>
      </c>
      <c r="B15" s="74" t="s">
        <v>23</v>
      </c>
      <c r="C15" s="179" t="s">
        <v>24</v>
      </c>
      <c r="D15" s="180"/>
      <c r="E15" s="10">
        <f>SUM(E20+E46+E30+E40)</f>
        <v>5950573</v>
      </c>
      <c r="F15" s="10">
        <f aca="true" t="shared" si="0" ref="F15:Q15">SUM(F20+F46+F30+F40)</f>
        <v>1800651</v>
      </c>
      <c r="G15" s="10">
        <f t="shared" si="0"/>
        <v>4149922</v>
      </c>
      <c r="H15" s="10">
        <f t="shared" si="0"/>
        <v>418483</v>
      </c>
      <c r="I15" s="10">
        <f t="shared" si="0"/>
        <v>78483</v>
      </c>
      <c r="J15" s="10">
        <f t="shared" si="0"/>
        <v>0</v>
      </c>
      <c r="K15" s="10">
        <f t="shared" si="0"/>
        <v>0</v>
      </c>
      <c r="L15" s="10">
        <f t="shared" si="0"/>
        <v>78483</v>
      </c>
      <c r="M15" s="10">
        <f t="shared" si="0"/>
        <v>340000</v>
      </c>
      <c r="N15" s="10">
        <f t="shared" si="0"/>
        <v>0</v>
      </c>
      <c r="O15" s="10">
        <f t="shared" si="0"/>
        <v>0</v>
      </c>
      <c r="P15" s="10">
        <f t="shared" si="0"/>
        <v>0</v>
      </c>
      <c r="Q15" s="10">
        <f t="shared" si="0"/>
        <v>340000</v>
      </c>
    </row>
    <row r="16" spans="1:17" ht="11.25" customHeight="1" thickBot="1">
      <c r="A16" s="184" t="s">
        <v>72</v>
      </c>
      <c r="B16" s="75" t="s">
        <v>25</v>
      </c>
      <c r="C16" s="186" t="s">
        <v>34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ht="11.25" customHeight="1">
      <c r="A17" s="184"/>
      <c r="B17" s="76" t="s">
        <v>26</v>
      </c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</row>
    <row r="18" spans="1:17" ht="11.25" customHeight="1">
      <c r="A18" s="184"/>
      <c r="B18" s="76" t="s">
        <v>27</v>
      </c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</row>
    <row r="19" spans="1:17" ht="11.25" customHeight="1">
      <c r="A19" s="184"/>
      <c r="B19" s="77" t="s">
        <v>28</v>
      </c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</row>
    <row r="20" spans="1:17" ht="20.25" customHeight="1">
      <c r="A20" s="184"/>
      <c r="B20" s="78" t="s">
        <v>29</v>
      </c>
      <c r="C20" s="188"/>
      <c r="D20" s="189"/>
      <c r="E20" s="11">
        <f>SUM(E21:E25)</f>
        <v>2390270</v>
      </c>
      <c r="F20" s="11">
        <f>SUM(F22:F25)</f>
        <v>733384</v>
      </c>
      <c r="G20" s="11">
        <f>SUM(G21:G25)</f>
        <v>1656886</v>
      </c>
      <c r="H20" s="11">
        <f>SUM(I20+M20)</f>
        <v>5535</v>
      </c>
      <c r="I20" s="11">
        <f>SUM(J20:L20)</f>
        <v>5535</v>
      </c>
      <c r="J20" s="11">
        <v>0</v>
      </c>
      <c r="K20" s="11"/>
      <c r="L20" s="11">
        <v>5535</v>
      </c>
      <c r="M20" s="11">
        <f>SUM(N20:Q20)</f>
        <v>0</v>
      </c>
      <c r="N20" s="11"/>
      <c r="O20" s="11"/>
      <c r="P20" s="11"/>
      <c r="Q20" s="14">
        <v>0</v>
      </c>
    </row>
    <row r="21" spans="1:17" ht="7.5" customHeight="1">
      <c r="A21" s="184"/>
      <c r="B21" s="79" t="s">
        <v>13</v>
      </c>
      <c r="C21" s="190">
        <v>23</v>
      </c>
      <c r="D21" s="192" t="s">
        <v>30</v>
      </c>
      <c r="E21" s="12"/>
      <c r="F21" s="12"/>
      <c r="G21" s="12"/>
      <c r="H21" s="194"/>
      <c r="I21" s="194"/>
      <c r="J21" s="194"/>
      <c r="K21" s="194"/>
      <c r="L21" s="194"/>
      <c r="M21" s="194"/>
      <c r="N21" s="194"/>
      <c r="O21" s="194"/>
      <c r="P21" s="194"/>
      <c r="Q21" s="196"/>
    </row>
    <row r="22" spans="1:17" ht="12.75">
      <c r="A22" s="184"/>
      <c r="B22" s="76" t="s">
        <v>31</v>
      </c>
      <c r="C22" s="190"/>
      <c r="D22" s="192"/>
      <c r="E22" s="13">
        <v>10980</v>
      </c>
      <c r="F22" s="13">
        <v>3294</v>
      </c>
      <c r="G22" s="13">
        <v>7686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6"/>
    </row>
    <row r="23" spans="1:17" ht="13.5" thickBot="1">
      <c r="A23" s="184"/>
      <c r="B23" s="77" t="s">
        <v>32</v>
      </c>
      <c r="C23" s="190"/>
      <c r="D23" s="192"/>
      <c r="E23" s="15">
        <v>150000</v>
      </c>
      <c r="F23" s="15">
        <v>45000</v>
      </c>
      <c r="G23" s="15">
        <v>105000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6"/>
    </row>
    <row r="24" spans="1:17" ht="13.5" thickBot="1">
      <c r="A24" s="184"/>
      <c r="B24" s="77" t="s">
        <v>11</v>
      </c>
      <c r="C24" s="190"/>
      <c r="D24" s="192"/>
      <c r="E24" s="15">
        <v>2223755</v>
      </c>
      <c r="F24" s="15">
        <v>679555</v>
      </c>
      <c r="G24" s="15">
        <v>1544200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6"/>
    </row>
    <row r="25" spans="1:17" ht="18.75" customHeight="1" thickBot="1">
      <c r="A25" s="185"/>
      <c r="B25" s="77" t="s">
        <v>45</v>
      </c>
      <c r="C25" s="191"/>
      <c r="D25" s="193"/>
      <c r="E25" s="15">
        <v>5535</v>
      </c>
      <c r="F25" s="15">
        <v>5535</v>
      </c>
      <c r="G25" s="15">
        <v>0</v>
      </c>
      <c r="H25" s="195"/>
      <c r="I25" s="195"/>
      <c r="J25" s="195"/>
      <c r="K25" s="195"/>
      <c r="L25" s="195"/>
      <c r="M25" s="195"/>
      <c r="N25" s="195"/>
      <c r="O25" s="195"/>
      <c r="P25" s="195"/>
      <c r="Q25" s="197"/>
    </row>
    <row r="26" spans="1:17" ht="11.25" customHeight="1" thickBot="1">
      <c r="A26" s="224" t="s">
        <v>57</v>
      </c>
      <c r="B26" s="59" t="s">
        <v>25</v>
      </c>
      <c r="C26" s="201" t="s">
        <v>67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</row>
    <row r="27" spans="1:17" ht="13.5" customHeight="1" thickBot="1">
      <c r="A27" s="116"/>
      <c r="B27" s="60" t="s">
        <v>26</v>
      </c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3.5" customHeight="1" thickBot="1">
      <c r="A28" s="116"/>
      <c r="B28" s="60" t="s">
        <v>27</v>
      </c>
      <c r="C28" s="18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5" customHeight="1" thickBot="1">
      <c r="A29" s="116"/>
      <c r="B29" s="61" t="s">
        <v>28</v>
      </c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0" spans="1:17" ht="15" customHeight="1" thickBot="1">
      <c r="A30" s="116"/>
      <c r="B30" s="62" t="s">
        <v>29</v>
      </c>
      <c r="C30" s="95"/>
      <c r="D30" s="55"/>
      <c r="E30" s="56">
        <f>SUM(E31:E35)</f>
        <v>3157050</v>
      </c>
      <c r="F30" s="56">
        <f>SUM(F31:F35)</f>
        <v>1004014</v>
      </c>
      <c r="G30" s="56">
        <f>SUM(G31:G35)</f>
        <v>2153036</v>
      </c>
      <c r="H30" s="57">
        <f>SUM(I30+M30)</f>
        <v>10234</v>
      </c>
      <c r="I30" s="57">
        <f>SUM(J30:L30)</f>
        <v>10234</v>
      </c>
      <c r="J30" s="57"/>
      <c r="K30" s="57"/>
      <c r="L30" s="57">
        <v>10234</v>
      </c>
      <c r="M30" s="57">
        <f>SUM(N30:Q30)</f>
        <v>0</v>
      </c>
      <c r="N30" s="57"/>
      <c r="O30" s="57"/>
      <c r="P30" s="57"/>
      <c r="Q30" s="96">
        <v>0</v>
      </c>
    </row>
    <row r="31" spans="1:17" ht="9" customHeight="1" thickBot="1">
      <c r="A31" s="116"/>
      <c r="B31" s="63" t="s">
        <v>13</v>
      </c>
      <c r="C31" s="228">
        <v>23</v>
      </c>
      <c r="D31" s="192" t="s">
        <v>30</v>
      </c>
      <c r="E31" s="54"/>
      <c r="F31" s="54"/>
      <c r="G31" s="54"/>
      <c r="H31" s="150"/>
      <c r="I31" s="150"/>
      <c r="J31" s="150"/>
      <c r="K31" s="150"/>
      <c r="L31" s="150"/>
      <c r="M31" s="150"/>
      <c r="N31" s="150"/>
      <c r="O31" s="150"/>
      <c r="P31" s="150"/>
      <c r="Q31" s="138"/>
    </row>
    <row r="32" spans="1:17" ht="15" customHeight="1" thickBot="1">
      <c r="A32" s="116"/>
      <c r="B32" s="60" t="s">
        <v>54</v>
      </c>
      <c r="C32" s="228"/>
      <c r="D32" s="192"/>
      <c r="E32" s="67">
        <v>35380</v>
      </c>
      <c r="F32" s="67">
        <v>35380</v>
      </c>
      <c r="G32" s="52"/>
      <c r="H32" s="151"/>
      <c r="I32" s="151"/>
      <c r="J32" s="151"/>
      <c r="K32" s="151"/>
      <c r="L32" s="151"/>
      <c r="M32" s="151"/>
      <c r="N32" s="151"/>
      <c r="O32" s="151"/>
      <c r="P32" s="151"/>
      <c r="Q32" s="139"/>
    </row>
    <row r="33" spans="1:17" ht="15" customHeight="1" thickBot="1">
      <c r="A33" s="116"/>
      <c r="B33" s="64" t="s">
        <v>33</v>
      </c>
      <c r="C33" s="228"/>
      <c r="D33" s="192"/>
      <c r="E33" s="67">
        <v>35670</v>
      </c>
      <c r="F33" s="67">
        <v>35670</v>
      </c>
      <c r="G33" s="52"/>
      <c r="H33" s="151"/>
      <c r="I33" s="151"/>
      <c r="J33" s="151"/>
      <c r="K33" s="151"/>
      <c r="L33" s="151"/>
      <c r="M33" s="151"/>
      <c r="N33" s="151"/>
      <c r="O33" s="151"/>
      <c r="P33" s="151"/>
      <c r="Q33" s="139"/>
    </row>
    <row r="34" spans="1:17" ht="15" customHeight="1" thickBot="1">
      <c r="A34" s="116"/>
      <c r="B34" s="64" t="s">
        <v>45</v>
      </c>
      <c r="C34" s="228"/>
      <c r="D34" s="192"/>
      <c r="E34" s="67">
        <v>10234</v>
      </c>
      <c r="F34" s="67">
        <v>10234</v>
      </c>
      <c r="G34" s="52"/>
      <c r="H34" s="151"/>
      <c r="I34" s="151"/>
      <c r="J34" s="151"/>
      <c r="K34" s="151"/>
      <c r="L34" s="151"/>
      <c r="M34" s="151"/>
      <c r="N34" s="151"/>
      <c r="O34" s="151"/>
      <c r="P34" s="151"/>
      <c r="Q34" s="139"/>
    </row>
    <row r="35" spans="1:17" ht="15" customHeight="1" thickBot="1">
      <c r="A35" s="225"/>
      <c r="B35" s="65" t="s">
        <v>49</v>
      </c>
      <c r="C35" s="229"/>
      <c r="D35" s="230"/>
      <c r="E35" s="68">
        <v>3075766</v>
      </c>
      <c r="F35" s="68">
        <v>922730</v>
      </c>
      <c r="G35" s="53">
        <v>2153036</v>
      </c>
      <c r="H35" s="152"/>
      <c r="I35" s="152"/>
      <c r="J35" s="152"/>
      <c r="K35" s="152"/>
      <c r="L35" s="152"/>
      <c r="M35" s="152"/>
      <c r="N35" s="152"/>
      <c r="O35" s="152"/>
      <c r="P35" s="152"/>
      <c r="Q35" s="140"/>
    </row>
    <row r="36" spans="1:17" ht="15" customHeight="1">
      <c r="A36" s="116" t="s">
        <v>73</v>
      </c>
      <c r="B36" s="39" t="s">
        <v>25</v>
      </c>
      <c r="C36" s="117" t="s">
        <v>55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9"/>
    </row>
    <row r="37" spans="1:17" ht="15" customHeight="1">
      <c r="A37" s="116"/>
      <c r="B37" s="38" t="s">
        <v>26</v>
      </c>
      <c r="C37" s="120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9"/>
    </row>
    <row r="38" spans="1:17" ht="15" customHeight="1">
      <c r="A38" s="116"/>
      <c r="B38" s="38" t="s">
        <v>27</v>
      </c>
      <c r="C38" s="120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9"/>
    </row>
    <row r="39" spans="1:17" ht="15" customHeight="1" thickBot="1">
      <c r="A39" s="116"/>
      <c r="B39" s="41" t="s">
        <v>28</v>
      </c>
      <c r="C39" s="120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9"/>
    </row>
    <row r="40" spans="1:17" ht="15" customHeight="1" thickBot="1">
      <c r="A40" s="116"/>
      <c r="B40" s="50" t="s">
        <v>29</v>
      </c>
      <c r="C40" s="121"/>
      <c r="D40" s="122"/>
      <c r="E40" s="47">
        <f>SUM(E41:E41)</f>
        <v>400000</v>
      </c>
      <c r="F40" s="47">
        <f>SUM(F41:F41)</f>
        <v>60000</v>
      </c>
      <c r="G40" s="47">
        <f>SUM(G41:G41)</f>
        <v>340000</v>
      </c>
      <c r="H40" s="43">
        <f>SUM(I40+M40)</f>
        <v>400000</v>
      </c>
      <c r="I40" s="43">
        <f>SUM(J40:L40)</f>
        <v>60000</v>
      </c>
      <c r="J40" s="43"/>
      <c r="K40" s="43"/>
      <c r="L40" s="43">
        <v>60000</v>
      </c>
      <c r="M40" s="43">
        <f>SUM(N40:Q40)</f>
        <v>340000</v>
      </c>
      <c r="N40" s="43"/>
      <c r="O40" s="44"/>
      <c r="P40" s="44"/>
      <c r="Q40" s="97">
        <v>340000</v>
      </c>
    </row>
    <row r="41" spans="1:17" ht="42" customHeight="1" thickBot="1">
      <c r="A41" s="116"/>
      <c r="B41" s="85" t="s">
        <v>45</v>
      </c>
      <c r="C41" s="98">
        <v>65</v>
      </c>
      <c r="D41" s="48" t="s">
        <v>40</v>
      </c>
      <c r="E41" s="49">
        <v>400000</v>
      </c>
      <c r="F41" s="49">
        <v>60000</v>
      </c>
      <c r="G41" s="49">
        <v>340000</v>
      </c>
      <c r="H41" s="58"/>
      <c r="I41" s="58"/>
      <c r="J41" s="58"/>
      <c r="K41" s="58"/>
      <c r="L41" s="58"/>
      <c r="M41" s="58"/>
      <c r="N41" s="58"/>
      <c r="O41" s="58"/>
      <c r="P41" s="58"/>
      <c r="Q41" s="99"/>
    </row>
    <row r="42" spans="1:17" ht="12.75" customHeight="1" thickBot="1">
      <c r="A42" s="198" t="s">
        <v>68</v>
      </c>
      <c r="B42" s="59" t="s">
        <v>25</v>
      </c>
      <c r="C42" s="201" t="s">
        <v>35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</row>
    <row r="43" spans="1:17" ht="11.25" customHeight="1" thickBot="1">
      <c r="A43" s="199"/>
      <c r="B43" s="60" t="s">
        <v>26</v>
      </c>
      <c r="C43" s="186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1.25" customHeight="1" thickBot="1">
      <c r="A44" s="199"/>
      <c r="B44" s="60" t="s">
        <v>27</v>
      </c>
      <c r="C44" s="186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0.5" customHeight="1" thickBot="1">
      <c r="A45" s="199"/>
      <c r="B45" s="61" t="s">
        <v>28</v>
      </c>
      <c r="C45" s="186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3.5" customHeight="1" thickBot="1">
      <c r="A46" s="199"/>
      <c r="B46" s="80" t="s">
        <v>29</v>
      </c>
      <c r="C46" s="203"/>
      <c r="D46" s="204"/>
      <c r="E46" s="16">
        <f>SUM(E47:E50)</f>
        <v>3253</v>
      </c>
      <c r="F46" s="16">
        <f>SUM(F47:F50)</f>
        <v>3253</v>
      </c>
      <c r="G46" s="16">
        <f>SUM(G47:G50)</f>
        <v>0</v>
      </c>
      <c r="H46" s="17">
        <f>SUM(I46+M46)</f>
        <v>2714</v>
      </c>
      <c r="I46" s="16">
        <f>SUM(J46:L46)</f>
        <v>2714</v>
      </c>
      <c r="J46" s="16"/>
      <c r="K46" s="16">
        <f>SUM(K47:K50)</f>
        <v>0</v>
      </c>
      <c r="L46" s="16">
        <v>2714</v>
      </c>
      <c r="M46" s="16">
        <f>SUM(N46:Q46)</f>
        <v>0</v>
      </c>
      <c r="N46" s="16">
        <f>SUM(N47:N50)</f>
        <v>0</v>
      </c>
      <c r="O46" s="16">
        <f>SUM(O47:O50)</f>
        <v>0</v>
      </c>
      <c r="P46" s="16">
        <f>SUM(P47:P50)</f>
        <v>0</v>
      </c>
      <c r="Q46" s="18"/>
    </row>
    <row r="47" spans="1:17" ht="12.75" customHeight="1" thickBot="1">
      <c r="A47" s="199"/>
      <c r="B47" s="63" t="s">
        <v>32</v>
      </c>
      <c r="C47" s="205">
        <v>57</v>
      </c>
      <c r="D47" s="207" t="s">
        <v>36</v>
      </c>
      <c r="E47" s="19">
        <v>539</v>
      </c>
      <c r="F47" s="19">
        <v>539</v>
      </c>
      <c r="G47" s="20"/>
      <c r="H47" s="128"/>
      <c r="I47" s="128"/>
      <c r="J47" s="128"/>
      <c r="K47" s="128"/>
      <c r="L47" s="128"/>
      <c r="M47" s="128"/>
      <c r="N47" s="128"/>
      <c r="O47" s="128"/>
      <c r="P47" s="128"/>
      <c r="Q47" s="209"/>
    </row>
    <row r="48" spans="1:17" ht="13.5" thickBot="1">
      <c r="A48" s="199"/>
      <c r="B48" s="63" t="s">
        <v>33</v>
      </c>
      <c r="C48" s="205"/>
      <c r="D48" s="207"/>
      <c r="E48" s="21">
        <v>0</v>
      </c>
      <c r="F48" s="22">
        <v>0</v>
      </c>
      <c r="G48" s="13"/>
      <c r="H48" s="128"/>
      <c r="I48" s="128"/>
      <c r="J48" s="128"/>
      <c r="K48" s="128"/>
      <c r="L48" s="128"/>
      <c r="M48" s="128"/>
      <c r="N48" s="128"/>
      <c r="O48" s="128"/>
      <c r="P48" s="128"/>
      <c r="Q48" s="209"/>
    </row>
    <row r="49" spans="1:17" ht="13.5" thickBot="1">
      <c r="A49" s="199"/>
      <c r="B49" s="60" t="s">
        <v>45</v>
      </c>
      <c r="C49" s="205"/>
      <c r="D49" s="207"/>
      <c r="E49" s="21">
        <v>2714</v>
      </c>
      <c r="F49" s="22">
        <v>2714</v>
      </c>
      <c r="G49" s="13"/>
      <c r="H49" s="128"/>
      <c r="I49" s="128"/>
      <c r="J49" s="128"/>
      <c r="K49" s="128"/>
      <c r="L49" s="128"/>
      <c r="M49" s="128"/>
      <c r="N49" s="128"/>
      <c r="O49" s="128"/>
      <c r="P49" s="128"/>
      <c r="Q49" s="209"/>
    </row>
    <row r="50" spans="1:17" ht="12.75">
      <c r="A50" s="200"/>
      <c r="B50" s="81"/>
      <c r="C50" s="206"/>
      <c r="D50" s="208"/>
      <c r="E50" s="31"/>
      <c r="F50" s="32"/>
      <c r="G50" s="33"/>
      <c r="H50" s="129"/>
      <c r="I50" s="129"/>
      <c r="J50" s="129"/>
      <c r="K50" s="129"/>
      <c r="L50" s="129"/>
      <c r="M50" s="129"/>
      <c r="N50" s="129"/>
      <c r="O50" s="129"/>
      <c r="P50" s="129"/>
      <c r="Q50" s="210"/>
    </row>
    <row r="51" spans="1:17" s="25" customFormat="1" ht="26.25" customHeight="1" thickBot="1">
      <c r="A51" s="23">
        <v>2</v>
      </c>
      <c r="B51" s="82" t="s">
        <v>37</v>
      </c>
      <c r="C51" s="126" t="s">
        <v>24</v>
      </c>
      <c r="D51" s="127"/>
      <c r="E51" s="24">
        <f>SUM(E56+E96+E67+E73+E79+E88+E104+E111)</f>
        <v>2800248</v>
      </c>
      <c r="F51" s="24">
        <f aca="true" t="shared" si="1" ref="F51:Q51">SUM(F56+F96+F67+F73+F79+F88+F104+F111)</f>
        <v>370957</v>
      </c>
      <c r="G51" s="24">
        <f t="shared" si="1"/>
        <v>2429291</v>
      </c>
      <c r="H51" s="24">
        <f t="shared" si="1"/>
        <v>993451</v>
      </c>
      <c r="I51" s="24">
        <f t="shared" si="1"/>
        <v>138646</v>
      </c>
      <c r="J51" s="24">
        <f t="shared" si="1"/>
        <v>0</v>
      </c>
      <c r="K51" s="24">
        <f t="shared" si="1"/>
        <v>0</v>
      </c>
      <c r="L51" s="24">
        <f t="shared" si="1"/>
        <v>138646</v>
      </c>
      <c r="M51" s="24">
        <f t="shared" si="1"/>
        <v>854805</v>
      </c>
      <c r="N51" s="24">
        <f t="shared" si="1"/>
        <v>0</v>
      </c>
      <c r="O51" s="24">
        <f t="shared" si="1"/>
        <v>0</v>
      </c>
      <c r="P51" s="24">
        <f t="shared" si="1"/>
        <v>0</v>
      </c>
      <c r="Q51" s="24">
        <f t="shared" si="1"/>
        <v>854805</v>
      </c>
    </row>
    <row r="52" spans="1:17" ht="12.75" customHeight="1" thickBot="1">
      <c r="A52" s="130" t="s">
        <v>58</v>
      </c>
      <c r="B52" s="75" t="s">
        <v>25</v>
      </c>
      <c r="C52" s="153" t="s">
        <v>53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ht="12.75" customHeight="1">
      <c r="A53" s="131"/>
      <c r="B53" s="76" t="s">
        <v>26</v>
      </c>
      <c r="C53" s="155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  <row r="54" spans="1:17" ht="12.75" customHeight="1">
      <c r="A54" s="131"/>
      <c r="B54" s="76" t="s">
        <v>27</v>
      </c>
      <c r="C54" s="155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</row>
    <row r="55" spans="1:17" ht="10.5" customHeight="1">
      <c r="A55" s="131"/>
      <c r="B55" s="77" t="s">
        <v>28</v>
      </c>
      <c r="C55" s="155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</row>
    <row r="56" spans="1:17" ht="15" customHeight="1">
      <c r="A56" s="131"/>
      <c r="B56" s="83" t="s">
        <v>29</v>
      </c>
      <c r="C56" s="132"/>
      <c r="D56" s="133"/>
      <c r="E56" s="26">
        <f>SUM(E57:E62)</f>
        <v>578575</v>
      </c>
      <c r="F56" s="26">
        <f>SUM(F57:F62)</f>
        <v>0</v>
      </c>
      <c r="G56" s="26">
        <f>SUM(G57:G62)</f>
        <v>578575</v>
      </c>
      <c r="H56" s="26">
        <f>SUM(I56+M56)</f>
        <v>94980</v>
      </c>
      <c r="I56" s="26">
        <f>SUM(J56:L56)</f>
        <v>0</v>
      </c>
      <c r="J56" s="26"/>
      <c r="K56" s="26"/>
      <c r="L56" s="26"/>
      <c r="M56" s="26">
        <f>SUM(N56:Q56)</f>
        <v>94980</v>
      </c>
      <c r="N56" s="26"/>
      <c r="O56" s="26"/>
      <c r="P56" s="26"/>
      <c r="Q56" s="27">
        <v>94980</v>
      </c>
    </row>
    <row r="57" spans="1:17" ht="12.75" customHeight="1">
      <c r="A57" s="131"/>
      <c r="B57" s="84" t="s">
        <v>39</v>
      </c>
      <c r="C57" s="134">
        <v>65</v>
      </c>
      <c r="D57" s="135" t="s">
        <v>40</v>
      </c>
      <c r="E57" s="20">
        <v>48215</v>
      </c>
      <c r="F57" s="20"/>
      <c r="G57" s="20">
        <v>48215</v>
      </c>
      <c r="H57" s="161"/>
      <c r="I57" s="161"/>
      <c r="J57" s="161"/>
      <c r="K57" s="161"/>
      <c r="L57" s="161"/>
      <c r="M57" s="161"/>
      <c r="N57" s="161"/>
      <c r="O57" s="160"/>
      <c r="P57" s="160"/>
      <c r="Q57" s="211"/>
    </row>
    <row r="58" spans="1:17" ht="12.75">
      <c r="A58" s="131"/>
      <c r="B58" s="84" t="s">
        <v>31</v>
      </c>
      <c r="C58" s="134"/>
      <c r="D58" s="135"/>
      <c r="E58" s="22">
        <v>132354</v>
      </c>
      <c r="F58" s="22"/>
      <c r="G58" s="22">
        <v>132354</v>
      </c>
      <c r="H58" s="161"/>
      <c r="I58" s="161"/>
      <c r="J58" s="161"/>
      <c r="K58" s="161"/>
      <c r="L58" s="161"/>
      <c r="M58" s="161"/>
      <c r="N58" s="161"/>
      <c r="O58" s="160"/>
      <c r="P58" s="160"/>
      <c r="Q58" s="211"/>
    </row>
    <row r="59" spans="1:17" ht="12.75">
      <c r="A59" s="131"/>
      <c r="B59" s="84" t="s">
        <v>32</v>
      </c>
      <c r="C59" s="134"/>
      <c r="D59" s="135"/>
      <c r="E59" s="22">
        <v>90062</v>
      </c>
      <c r="F59" s="22"/>
      <c r="G59" s="22">
        <v>90062</v>
      </c>
      <c r="H59" s="161"/>
      <c r="I59" s="161"/>
      <c r="J59" s="161"/>
      <c r="K59" s="161"/>
      <c r="L59" s="161"/>
      <c r="M59" s="161"/>
      <c r="N59" s="161"/>
      <c r="O59" s="160"/>
      <c r="P59" s="160"/>
      <c r="Q59" s="211"/>
    </row>
    <row r="60" spans="1:17" ht="12.75">
      <c r="A60" s="131"/>
      <c r="B60" s="84" t="s">
        <v>11</v>
      </c>
      <c r="C60" s="134"/>
      <c r="D60" s="135"/>
      <c r="E60" s="22">
        <v>132344</v>
      </c>
      <c r="F60" s="22"/>
      <c r="G60" s="22">
        <v>132344</v>
      </c>
      <c r="H60" s="161"/>
      <c r="I60" s="161"/>
      <c r="J60" s="161"/>
      <c r="K60" s="161"/>
      <c r="L60" s="161"/>
      <c r="M60" s="161"/>
      <c r="N60" s="161"/>
      <c r="O60" s="160"/>
      <c r="P60" s="160"/>
      <c r="Q60" s="211"/>
    </row>
    <row r="61" spans="1:17" ht="12.75">
      <c r="A61" s="131"/>
      <c r="B61" s="84" t="s">
        <v>41</v>
      </c>
      <c r="C61" s="134"/>
      <c r="D61" s="135"/>
      <c r="E61" s="22">
        <v>94980</v>
      </c>
      <c r="F61" s="22"/>
      <c r="G61" s="22">
        <v>94980</v>
      </c>
      <c r="H61" s="161"/>
      <c r="I61" s="161"/>
      <c r="J61" s="161"/>
      <c r="K61" s="161"/>
      <c r="L61" s="161"/>
      <c r="M61" s="161"/>
      <c r="N61" s="161"/>
      <c r="O61" s="160"/>
      <c r="P61" s="160"/>
      <c r="Q61" s="211"/>
    </row>
    <row r="62" spans="1:17" ht="13.5" thickBot="1">
      <c r="A62" s="131"/>
      <c r="B62" s="84" t="s">
        <v>42</v>
      </c>
      <c r="C62" s="134"/>
      <c r="D62" s="135"/>
      <c r="E62" s="36">
        <v>80620</v>
      </c>
      <c r="F62" s="36"/>
      <c r="G62" s="36">
        <v>80620</v>
      </c>
      <c r="H62" s="161"/>
      <c r="I62" s="161"/>
      <c r="J62" s="161"/>
      <c r="K62" s="161"/>
      <c r="L62" s="161"/>
      <c r="M62" s="161"/>
      <c r="N62" s="161"/>
      <c r="O62" s="160"/>
      <c r="P62" s="160"/>
      <c r="Q62" s="211"/>
    </row>
    <row r="63" spans="1:17" ht="12.75" customHeight="1">
      <c r="A63" s="123" t="s">
        <v>59</v>
      </c>
      <c r="B63" s="37" t="s">
        <v>25</v>
      </c>
      <c r="C63" s="114" t="s">
        <v>56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45"/>
    </row>
    <row r="64" spans="1:17" ht="12.75" customHeight="1">
      <c r="A64" s="124"/>
      <c r="B64" s="38" t="s">
        <v>26</v>
      </c>
      <c r="C64" s="120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9"/>
    </row>
    <row r="65" spans="1:17" ht="12.75" customHeight="1">
      <c r="A65" s="124"/>
      <c r="B65" s="38" t="s">
        <v>27</v>
      </c>
      <c r="C65" s="120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9"/>
    </row>
    <row r="66" spans="1:17" ht="13.5" customHeight="1" thickBot="1">
      <c r="A66" s="124"/>
      <c r="B66" s="41" t="s">
        <v>28</v>
      </c>
      <c r="C66" s="120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9"/>
    </row>
    <row r="67" spans="1:17" ht="13.5" thickBot="1">
      <c r="A67" s="124"/>
      <c r="B67" s="50" t="s">
        <v>29</v>
      </c>
      <c r="C67" s="121"/>
      <c r="D67" s="159"/>
      <c r="E67" s="46">
        <f>SUM(E68:E68)</f>
        <v>115710</v>
      </c>
      <c r="F67" s="47">
        <f>SUM(F68:F68)</f>
        <v>5817</v>
      </c>
      <c r="G67" s="47">
        <f>SUM(G68:G68)</f>
        <v>109893</v>
      </c>
      <c r="H67" s="43">
        <f>SUM(I67+M67)</f>
        <v>115710</v>
      </c>
      <c r="I67" s="43">
        <f>SUM(J67:L67)</f>
        <v>5817</v>
      </c>
      <c r="J67" s="43"/>
      <c r="K67" s="43"/>
      <c r="L67" s="43">
        <v>5817</v>
      </c>
      <c r="M67" s="43">
        <f>SUM(N67:Q67)</f>
        <v>109893</v>
      </c>
      <c r="N67" s="43"/>
      <c r="O67" s="44"/>
      <c r="P67" s="44"/>
      <c r="Q67" s="97">
        <v>109893</v>
      </c>
    </row>
    <row r="68" spans="1:17" ht="36.75" customHeight="1" thickBot="1">
      <c r="A68" s="125"/>
      <c r="B68" s="85" t="s">
        <v>45</v>
      </c>
      <c r="C68" s="98">
        <v>73</v>
      </c>
      <c r="D68" s="48" t="s">
        <v>52</v>
      </c>
      <c r="E68" s="49">
        <v>115710</v>
      </c>
      <c r="F68" s="49">
        <v>5817</v>
      </c>
      <c r="G68" s="49">
        <v>109893</v>
      </c>
      <c r="H68" s="58"/>
      <c r="I68" s="58"/>
      <c r="J68" s="58"/>
      <c r="K68" s="58"/>
      <c r="L68" s="58"/>
      <c r="M68" s="58"/>
      <c r="N68" s="58"/>
      <c r="O68" s="58"/>
      <c r="P68" s="58"/>
      <c r="Q68" s="99"/>
    </row>
    <row r="69" spans="1:17" ht="12.75" customHeight="1">
      <c r="A69" s="123" t="s">
        <v>60</v>
      </c>
      <c r="B69" s="37" t="s">
        <v>25</v>
      </c>
      <c r="C69" s="114" t="s">
        <v>55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45"/>
    </row>
    <row r="70" spans="1:17" ht="12.75" customHeight="1">
      <c r="A70" s="124"/>
      <c r="B70" s="38" t="s">
        <v>26</v>
      </c>
      <c r="C70" s="120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9"/>
    </row>
    <row r="71" spans="1:17" ht="12.75" customHeight="1">
      <c r="A71" s="124"/>
      <c r="B71" s="38" t="s">
        <v>27</v>
      </c>
      <c r="C71" s="120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9"/>
    </row>
    <row r="72" spans="1:17" ht="13.5" customHeight="1" thickBot="1">
      <c r="A72" s="124"/>
      <c r="B72" s="41" t="s">
        <v>28</v>
      </c>
      <c r="C72" s="120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</row>
    <row r="73" spans="1:17" ht="13.5" thickBot="1">
      <c r="A73" s="124"/>
      <c r="B73" s="50" t="s">
        <v>29</v>
      </c>
      <c r="C73" s="121"/>
      <c r="D73" s="122"/>
      <c r="E73" s="47">
        <f>SUM(E74:E74)</f>
        <v>9900</v>
      </c>
      <c r="F73" s="47">
        <f>SUM(F74:F74)</f>
        <v>1485</v>
      </c>
      <c r="G73" s="47">
        <f>SUM(G74:G74)</f>
        <v>8415</v>
      </c>
      <c r="H73" s="43">
        <f>SUM(I73+M73)</f>
        <v>9900</v>
      </c>
      <c r="I73" s="43">
        <f>SUM(J73:L73)</f>
        <v>1485</v>
      </c>
      <c r="J73" s="43"/>
      <c r="K73" s="43"/>
      <c r="L73" s="43">
        <v>1485</v>
      </c>
      <c r="M73" s="43">
        <f>SUM(N73:Q73)</f>
        <v>8415</v>
      </c>
      <c r="N73" s="43"/>
      <c r="O73" s="44"/>
      <c r="P73" s="44"/>
      <c r="Q73" s="97">
        <v>8415</v>
      </c>
    </row>
    <row r="74" spans="1:17" ht="32.25" thickBot="1">
      <c r="A74" s="125"/>
      <c r="B74" s="85" t="s">
        <v>45</v>
      </c>
      <c r="C74" s="98">
        <v>65</v>
      </c>
      <c r="D74" s="48" t="s">
        <v>40</v>
      </c>
      <c r="E74" s="49">
        <f>SUM(F74:G74)</f>
        <v>9900</v>
      </c>
      <c r="F74" s="49">
        <v>1485</v>
      </c>
      <c r="G74" s="49">
        <v>8415</v>
      </c>
      <c r="H74" s="58"/>
      <c r="I74" s="58"/>
      <c r="J74" s="58"/>
      <c r="K74" s="58"/>
      <c r="L74" s="58"/>
      <c r="M74" s="58"/>
      <c r="N74" s="58"/>
      <c r="O74" s="58"/>
      <c r="P74" s="58"/>
      <c r="Q74" s="99"/>
    </row>
    <row r="75" spans="1:17" ht="12.75" customHeight="1">
      <c r="A75" s="123" t="s">
        <v>38</v>
      </c>
      <c r="B75" s="59" t="s">
        <v>25</v>
      </c>
      <c r="C75" s="114" t="s">
        <v>63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45"/>
    </row>
    <row r="76" spans="1:17" ht="12.75" customHeight="1">
      <c r="A76" s="124"/>
      <c r="B76" s="60" t="s">
        <v>26</v>
      </c>
      <c r="C76" s="120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9"/>
    </row>
    <row r="77" spans="1:17" ht="12.75" customHeight="1">
      <c r="A77" s="124"/>
      <c r="B77" s="60" t="s">
        <v>27</v>
      </c>
      <c r="C77" s="120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</row>
    <row r="78" spans="1:17" ht="13.5" customHeight="1" thickBot="1">
      <c r="A78" s="124"/>
      <c r="B78" s="61" t="s">
        <v>28</v>
      </c>
      <c r="C78" s="120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9"/>
    </row>
    <row r="79" spans="1:17" ht="13.5" thickBot="1">
      <c r="A79" s="124"/>
      <c r="B79" s="66" t="s">
        <v>29</v>
      </c>
      <c r="C79" s="121"/>
      <c r="D79" s="159"/>
      <c r="E79" s="47">
        <f>SUM(E80:E83)</f>
        <v>178000</v>
      </c>
      <c r="F79" s="47">
        <f>SUM(F80:F83)</f>
        <v>26700</v>
      </c>
      <c r="G79" s="47">
        <f>SUM(G80:G83)</f>
        <v>151300</v>
      </c>
      <c r="H79" s="43">
        <f>SUM(I79+M79)</f>
        <v>20634</v>
      </c>
      <c r="I79" s="43">
        <f>SUM(J79:L79)</f>
        <v>3096</v>
      </c>
      <c r="J79" s="43"/>
      <c r="K79" s="43"/>
      <c r="L79" s="43">
        <v>3096</v>
      </c>
      <c r="M79" s="43">
        <f>SUM(N79:Q79)</f>
        <v>17538</v>
      </c>
      <c r="N79" s="43"/>
      <c r="O79" s="44"/>
      <c r="P79" s="44"/>
      <c r="Q79" s="97">
        <v>17538</v>
      </c>
    </row>
    <row r="80" spans="1:17" ht="12.75">
      <c r="A80" s="124"/>
      <c r="B80" s="86" t="s">
        <v>45</v>
      </c>
      <c r="C80" s="237">
        <v>65</v>
      </c>
      <c r="D80" s="144" t="s">
        <v>40</v>
      </c>
      <c r="E80" s="45">
        <f>SUM(F80:G80)</f>
        <v>20634</v>
      </c>
      <c r="F80" s="45">
        <v>3096</v>
      </c>
      <c r="G80" s="45">
        <v>17538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56"/>
    </row>
    <row r="81" spans="1:17" ht="12.75">
      <c r="A81" s="124"/>
      <c r="B81" s="64" t="s">
        <v>49</v>
      </c>
      <c r="C81" s="238"/>
      <c r="D81" s="144"/>
      <c r="E81" s="40">
        <f>SUM(F81:G81)</f>
        <v>47981</v>
      </c>
      <c r="F81" s="40">
        <v>7198</v>
      </c>
      <c r="G81" s="40">
        <v>40783</v>
      </c>
      <c r="H81" s="142"/>
      <c r="I81" s="142"/>
      <c r="J81" s="142"/>
      <c r="K81" s="142"/>
      <c r="L81" s="142"/>
      <c r="M81" s="142"/>
      <c r="N81" s="142"/>
      <c r="O81" s="142"/>
      <c r="P81" s="142"/>
      <c r="Q81" s="157"/>
    </row>
    <row r="82" spans="1:17" ht="12.75">
      <c r="A82" s="124"/>
      <c r="B82" s="64" t="s">
        <v>50</v>
      </c>
      <c r="C82" s="238"/>
      <c r="D82" s="144"/>
      <c r="E82" s="40">
        <f>SUM(F82:G82)</f>
        <v>67152</v>
      </c>
      <c r="F82" s="40">
        <v>10073</v>
      </c>
      <c r="G82" s="40">
        <v>57079</v>
      </c>
      <c r="H82" s="142"/>
      <c r="I82" s="142"/>
      <c r="J82" s="142"/>
      <c r="K82" s="142"/>
      <c r="L82" s="142"/>
      <c r="M82" s="142"/>
      <c r="N82" s="142"/>
      <c r="O82" s="142"/>
      <c r="P82" s="142"/>
      <c r="Q82" s="157"/>
    </row>
    <row r="83" spans="1:17" ht="12.75">
      <c r="A83" s="136"/>
      <c r="B83" s="64" t="s">
        <v>51</v>
      </c>
      <c r="C83" s="239"/>
      <c r="D83" s="171"/>
      <c r="E83" s="40">
        <f>SUM(F83:G83)</f>
        <v>42233</v>
      </c>
      <c r="F83" s="40">
        <v>6333</v>
      </c>
      <c r="G83" s="40">
        <v>35900</v>
      </c>
      <c r="H83" s="143"/>
      <c r="I83" s="143"/>
      <c r="J83" s="143"/>
      <c r="K83" s="143"/>
      <c r="L83" s="143"/>
      <c r="M83" s="143"/>
      <c r="N83" s="143"/>
      <c r="O83" s="143"/>
      <c r="P83" s="143"/>
      <c r="Q83" s="158"/>
    </row>
    <row r="84" spans="1:17" ht="12.75" customHeight="1">
      <c r="A84" s="137" t="s">
        <v>61</v>
      </c>
      <c r="B84" s="39" t="s">
        <v>25</v>
      </c>
      <c r="C84" s="162" t="s">
        <v>69</v>
      </c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4"/>
    </row>
    <row r="85" spans="1:17" ht="12.75" customHeight="1">
      <c r="A85" s="124"/>
      <c r="B85" s="38" t="s">
        <v>26</v>
      </c>
      <c r="C85" s="165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7"/>
    </row>
    <row r="86" spans="1:17" ht="12.75" customHeight="1">
      <c r="A86" s="124"/>
      <c r="B86" s="38" t="s">
        <v>27</v>
      </c>
      <c r="C86" s="165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7"/>
    </row>
    <row r="87" spans="1:17" ht="13.5" customHeight="1" thickBot="1">
      <c r="A87" s="124"/>
      <c r="B87" s="41" t="s">
        <v>28</v>
      </c>
      <c r="C87" s="168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70"/>
    </row>
    <row r="88" spans="1:17" ht="13.5" thickBot="1">
      <c r="A88" s="124"/>
      <c r="B88" s="50" t="s">
        <v>29</v>
      </c>
      <c r="C88" s="121"/>
      <c r="D88" s="172"/>
      <c r="E88" s="47">
        <f>SUM(E89:E91)</f>
        <v>199505</v>
      </c>
      <c r="F88" s="47">
        <f>SUM(F89:F91)</f>
        <v>30950</v>
      </c>
      <c r="G88" s="47">
        <f>SUM(G89:G91)</f>
        <v>168555</v>
      </c>
      <c r="H88" s="43">
        <f>SUM(I88+M88)</f>
        <v>120</v>
      </c>
      <c r="I88" s="43">
        <f>SUM(J88:L88)</f>
        <v>120</v>
      </c>
      <c r="J88" s="43"/>
      <c r="K88" s="43"/>
      <c r="L88" s="43">
        <v>120</v>
      </c>
      <c r="M88" s="43"/>
      <c r="N88" s="43"/>
      <c r="O88" s="44"/>
      <c r="P88" s="44"/>
      <c r="Q88" s="97"/>
    </row>
    <row r="89" spans="1:17" ht="21" customHeight="1">
      <c r="A89" s="124"/>
      <c r="B89" s="39" t="s">
        <v>54</v>
      </c>
      <c r="C89" s="242">
        <v>57</v>
      </c>
      <c r="D89" s="144" t="s">
        <v>36</v>
      </c>
      <c r="E89" s="45">
        <v>113870</v>
      </c>
      <c r="F89" s="45">
        <v>19995</v>
      </c>
      <c r="G89" s="45">
        <v>93875</v>
      </c>
      <c r="H89" s="141"/>
      <c r="I89" s="141"/>
      <c r="J89" s="141"/>
      <c r="K89" s="141"/>
      <c r="L89" s="141"/>
      <c r="M89" s="141"/>
      <c r="N89" s="141"/>
      <c r="O89" s="150"/>
      <c r="P89" s="150"/>
      <c r="Q89" s="138"/>
    </row>
    <row r="90" spans="1:17" ht="21" customHeight="1">
      <c r="A90" s="124"/>
      <c r="B90" s="103" t="s">
        <v>33</v>
      </c>
      <c r="C90" s="242"/>
      <c r="D90" s="144"/>
      <c r="E90" s="104">
        <v>85515</v>
      </c>
      <c r="F90" s="104">
        <v>10835</v>
      </c>
      <c r="G90" s="104">
        <v>74680</v>
      </c>
      <c r="H90" s="142"/>
      <c r="I90" s="142"/>
      <c r="J90" s="142"/>
      <c r="K90" s="142"/>
      <c r="L90" s="142"/>
      <c r="M90" s="142"/>
      <c r="N90" s="142"/>
      <c r="O90" s="151"/>
      <c r="P90" s="151"/>
      <c r="Q90" s="139"/>
    </row>
    <row r="91" spans="1:17" ht="23.25" customHeight="1" thickBot="1">
      <c r="A91" s="125"/>
      <c r="B91" s="85" t="s">
        <v>45</v>
      </c>
      <c r="C91" s="243"/>
      <c r="D91" s="113"/>
      <c r="E91" s="51">
        <v>120</v>
      </c>
      <c r="F91" s="51">
        <v>120</v>
      </c>
      <c r="G91" s="51">
        <v>0</v>
      </c>
      <c r="H91" s="149"/>
      <c r="I91" s="149"/>
      <c r="J91" s="149"/>
      <c r="K91" s="149"/>
      <c r="L91" s="149"/>
      <c r="M91" s="149"/>
      <c r="N91" s="149"/>
      <c r="O91" s="152"/>
      <c r="P91" s="152"/>
      <c r="Q91" s="140"/>
    </row>
    <row r="92" spans="1:17" ht="12.75" customHeight="1" thickBot="1">
      <c r="A92" s="216" t="s">
        <v>70</v>
      </c>
      <c r="B92" s="39" t="s">
        <v>25</v>
      </c>
      <c r="C92" s="219" t="s">
        <v>43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</row>
    <row r="93" spans="1:17" ht="12" thickBot="1">
      <c r="A93" s="217"/>
      <c r="B93" s="38" t="s">
        <v>26</v>
      </c>
      <c r="C93" s="219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</row>
    <row r="94" spans="1:17" ht="12" thickBot="1">
      <c r="A94" s="217"/>
      <c r="B94" s="38" t="s">
        <v>27</v>
      </c>
      <c r="C94" s="219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</row>
    <row r="95" spans="1:17" ht="12" thickBot="1">
      <c r="A95" s="217"/>
      <c r="B95" s="87" t="s">
        <v>28</v>
      </c>
      <c r="C95" s="219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</row>
    <row r="96" spans="1:18" ht="16.5" customHeight="1">
      <c r="A96" s="217"/>
      <c r="B96" s="88" t="s">
        <v>29</v>
      </c>
      <c r="C96" s="221"/>
      <c r="D96" s="221"/>
      <c r="E96" s="28">
        <f>SUM(E97:E99)</f>
        <v>1011898</v>
      </c>
      <c r="F96" s="28">
        <f>SUM(F97:F99)</f>
        <v>137994</v>
      </c>
      <c r="G96" s="28">
        <f>SUM(G97:G99)</f>
        <v>873904</v>
      </c>
      <c r="H96" s="34">
        <f>SUM(I96+M96)</f>
        <v>328343</v>
      </c>
      <c r="I96" s="34">
        <f>SUM(J96:L96)</f>
        <v>43632</v>
      </c>
      <c r="J96" s="34"/>
      <c r="K96" s="34"/>
      <c r="L96" s="34">
        <v>43632</v>
      </c>
      <c r="M96" s="34">
        <f>SUM(N96:Q96)</f>
        <v>284711</v>
      </c>
      <c r="N96" s="34"/>
      <c r="O96" s="28"/>
      <c r="P96" s="28"/>
      <c r="Q96" s="100">
        <v>284711</v>
      </c>
      <c r="R96" s="35"/>
    </row>
    <row r="97" spans="1:17" ht="12.75" customHeight="1">
      <c r="A97" s="217"/>
      <c r="B97" s="38" t="s">
        <v>44</v>
      </c>
      <c r="C97" s="233">
        <v>75</v>
      </c>
      <c r="D97" s="240" t="s">
        <v>40</v>
      </c>
      <c r="E97" s="22">
        <v>251506</v>
      </c>
      <c r="F97" s="22">
        <v>34118</v>
      </c>
      <c r="G97" s="22">
        <v>217388</v>
      </c>
      <c r="H97" s="222"/>
      <c r="I97" s="222"/>
      <c r="J97" s="222"/>
      <c r="K97" s="222"/>
      <c r="L97" s="222"/>
      <c r="M97" s="222"/>
      <c r="N97" s="222"/>
      <c r="O97" s="231"/>
      <c r="P97" s="231"/>
      <c r="Q97" s="235"/>
    </row>
    <row r="98" spans="1:17" ht="12.75">
      <c r="A98" s="217"/>
      <c r="B98" s="38" t="s">
        <v>33</v>
      </c>
      <c r="C98" s="233"/>
      <c r="D98" s="240"/>
      <c r="E98" s="22">
        <v>432049</v>
      </c>
      <c r="F98" s="22">
        <v>60244</v>
      </c>
      <c r="G98" s="22">
        <v>371805</v>
      </c>
      <c r="H98" s="222"/>
      <c r="I98" s="222"/>
      <c r="J98" s="222"/>
      <c r="K98" s="222"/>
      <c r="L98" s="222"/>
      <c r="M98" s="222"/>
      <c r="N98" s="222"/>
      <c r="O98" s="231"/>
      <c r="P98" s="231"/>
      <c r="Q98" s="235"/>
    </row>
    <row r="99" spans="1:17" ht="13.5" thickBot="1">
      <c r="A99" s="218"/>
      <c r="B99" s="89" t="s">
        <v>45</v>
      </c>
      <c r="C99" s="234"/>
      <c r="D99" s="241"/>
      <c r="E99" s="42">
        <v>328343</v>
      </c>
      <c r="F99" s="42">
        <v>43632</v>
      </c>
      <c r="G99" s="42">
        <v>284711</v>
      </c>
      <c r="H99" s="223"/>
      <c r="I99" s="223"/>
      <c r="J99" s="223"/>
      <c r="K99" s="223"/>
      <c r="L99" s="223"/>
      <c r="M99" s="223"/>
      <c r="N99" s="223"/>
      <c r="O99" s="232"/>
      <c r="P99" s="232"/>
      <c r="Q99" s="236"/>
    </row>
    <row r="100" spans="1:17" ht="12.75" customHeight="1">
      <c r="A100" s="245" t="s">
        <v>62</v>
      </c>
      <c r="B100" s="37" t="s">
        <v>25</v>
      </c>
      <c r="C100" s="114" t="s">
        <v>64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45"/>
    </row>
    <row r="101" spans="1:17" ht="11.25">
      <c r="A101" s="246"/>
      <c r="B101" s="38" t="s">
        <v>26</v>
      </c>
      <c r="C101" s="120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</row>
    <row r="102" spans="1:17" ht="11.25">
      <c r="A102" s="246"/>
      <c r="B102" s="38" t="s">
        <v>27</v>
      </c>
      <c r="C102" s="120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9"/>
    </row>
    <row r="103" spans="1:17" ht="12" thickBot="1">
      <c r="A103" s="246"/>
      <c r="B103" s="41" t="s">
        <v>28</v>
      </c>
      <c r="C103" s="120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9"/>
    </row>
    <row r="104" spans="1:17" ht="13.5" thickBot="1">
      <c r="A104" s="246"/>
      <c r="B104" s="50" t="s">
        <v>29</v>
      </c>
      <c r="C104" s="121"/>
      <c r="D104" s="159"/>
      <c r="E104" s="47">
        <f>SUM(E105:E106)</f>
        <v>633705</v>
      </c>
      <c r="F104" s="47">
        <f>SUM(F105:F106)</f>
        <v>95056</v>
      </c>
      <c r="G104" s="47">
        <f>SUM(G105:G106)</f>
        <v>538649</v>
      </c>
      <c r="H104" s="43">
        <f>SUM(I104+M104)</f>
        <v>399139</v>
      </c>
      <c r="I104" s="43">
        <f>SUM(J104:L104)</f>
        <v>59871</v>
      </c>
      <c r="J104" s="43"/>
      <c r="K104" s="43"/>
      <c r="L104" s="43">
        <v>59871</v>
      </c>
      <c r="M104" s="43">
        <f>SUM(N104:Q104)</f>
        <v>339268</v>
      </c>
      <c r="N104" s="43"/>
      <c r="O104" s="44"/>
      <c r="P104" s="44"/>
      <c r="Q104" s="97">
        <v>339268</v>
      </c>
    </row>
    <row r="105" spans="1:17" ht="15.75" customHeight="1">
      <c r="A105" s="246"/>
      <c r="B105" s="90" t="s">
        <v>45</v>
      </c>
      <c r="C105" s="237">
        <v>65</v>
      </c>
      <c r="D105" s="144" t="s">
        <v>40</v>
      </c>
      <c r="E105" s="45">
        <v>399139</v>
      </c>
      <c r="F105" s="45">
        <v>59871</v>
      </c>
      <c r="G105" s="45">
        <v>339268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56"/>
    </row>
    <row r="106" spans="1:17" ht="18.75" customHeight="1" thickBot="1">
      <c r="A106" s="247"/>
      <c r="B106" s="91" t="s">
        <v>49</v>
      </c>
      <c r="C106" s="243"/>
      <c r="D106" s="260"/>
      <c r="E106" s="51">
        <v>234566</v>
      </c>
      <c r="F106" s="51">
        <v>35185</v>
      </c>
      <c r="G106" s="51">
        <v>199381</v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261"/>
    </row>
    <row r="107" spans="1:17" ht="13.5" customHeight="1">
      <c r="A107" s="248" t="s">
        <v>71</v>
      </c>
      <c r="B107" s="105" t="s">
        <v>25</v>
      </c>
      <c r="C107" s="251" t="s">
        <v>66</v>
      </c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3"/>
    </row>
    <row r="108" spans="1:17" ht="13.5" customHeight="1">
      <c r="A108" s="249"/>
      <c r="B108" s="93" t="s">
        <v>26</v>
      </c>
      <c r="C108" s="254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6"/>
    </row>
    <row r="109" spans="1:17" ht="13.5" customHeight="1">
      <c r="A109" s="249"/>
      <c r="B109" s="93" t="s">
        <v>27</v>
      </c>
      <c r="C109" s="254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6"/>
    </row>
    <row r="110" spans="1:17" ht="13.5" customHeight="1" thickBot="1">
      <c r="A110" s="249"/>
      <c r="B110" s="94" t="s">
        <v>28</v>
      </c>
      <c r="C110" s="257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9"/>
    </row>
    <row r="111" spans="1:17" ht="13.5" customHeight="1" thickBot="1">
      <c r="A111" s="246"/>
      <c r="B111" s="50" t="s">
        <v>29</v>
      </c>
      <c r="C111" s="101"/>
      <c r="D111" s="55"/>
      <c r="E111" s="47">
        <f>SUM(E112:E114)</f>
        <v>72955</v>
      </c>
      <c r="F111" s="47">
        <f>SUM(F112:F114)</f>
        <v>72955</v>
      </c>
      <c r="G111" s="47">
        <v>0</v>
      </c>
      <c r="H111" s="43">
        <f>SUM(I111+M111)</f>
        <v>24625</v>
      </c>
      <c r="I111" s="43">
        <f>SUM(J111:L111)</f>
        <v>24625</v>
      </c>
      <c r="J111" s="43"/>
      <c r="K111" s="43"/>
      <c r="L111" s="43">
        <v>24625</v>
      </c>
      <c r="M111" s="43"/>
      <c r="N111" s="43"/>
      <c r="O111" s="43"/>
      <c r="P111" s="43"/>
      <c r="Q111" s="111">
        <v>0</v>
      </c>
    </row>
    <row r="112" spans="1:17" ht="12.75">
      <c r="A112" s="249"/>
      <c r="B112" s="92" t="s">
        <v>45</v>
      </c>
      <c r="C112" s="146">
        <v>57</v>
      </c>
      <c r="D112" s="244" t="s">
        <v>65</v>
      </c>
      <c r="E112" s="70">
        <v>24625</v>
      </c>
      <c r="F112" s="70">
        <v>24625</v>
      </c>
      <c r="G112" s="70">
        <v>0</v>
      </c>
      <c r="H112" s="71"/>
      <c r="I112" s="71"/>
      <c r="J112" s="71"/>
      <c r="K112" s="71"/>
      <c r="L112" s="71"/>
      <c r="M112" s="71"/>
      <c r="N112" s="71"/>
      <c r="O112" s="69"/>
      <c r="P112" s="69"/>
      <c r="Q112" s="110"/>
    </row>
    <row r="113" spans="1:17" ht="12.75">
      <c r="A113" s="249"/>
      <c r="B113" s="93" t="s">
        <v>49</v>
      </c>
      <c r="C113" s="147"/>
      <c r="D113" s="193"/>
      <c r="E113" s="70">
        <v>23860</v>
      </c>
      <c r="F113" s="70">
        <v>23860</v>
      </c>
      <c r="G113" s="70">
        <v>0</v>
      </c>
      <c r="H113" s="71"/>
      <c r="I113" s="71"/>
      <c r="J113" s="71"/>
      <c r="K113" s="71"/>
      <c r="L113" s="71"/>
      <c r="M113" s="71"/>
      <c r="N113" s="71"/>
      <c r="O113" s="69"/>
      <c r="P113" s="69"/>
      <c r="Q113" s="110"/>
    </row>
    <row r="114" spans="1:17" ht="13.5" thickBot="1">
      <c r="A114" s="250"/>
      <c r="B114" s="106" t="s">
        <v>50</v>
      </c>
      <c r="C114" s="148"/>
      <c r="D114" s="230"/>
      <c r="E114" s="107">
        <v>24470</v>
      </c>
      <c r="F114" s="107">
        <v>24470</v>
      </c>
      <c r="G114" s="107">
        <v>0</v>
      </c>
      <c r="H114" s="108"/>
      <c r="I114" s="108"/>
      <c r="J114" s="108"/>
      <c r="K114" s="108"/>
      <c r="L114" s="108"/>
      <c r="M114" s="108"/>
      <c r="N114" s="108"/>
      <c r="O114" s="109"/>
      <c r="P114" s="109"/>
      <c r="Q114" s="112"/>
    </row>
    <row r="115" spans="1:17" ht="13.5" thickBot="1">
      <c r="A115" s="212" t="s">
        <v>46</v>
      </c>
      <c r="B115" s="213"/>
      <c r="C115" s="214" t="s">
        <v>24</v>
      </c>
      <c r="D115" s="215"/>
      <c r="E115" s="73">
        <f aca="true" t="shared" si="2" ref="E115:Q115">SUM(E15+E51)</f>
        <v>8750821</v>
      </c>
      <c r="F115" s="73">
        <f t="shared" si="2"/>
        <v>2171608</v>
      </c>
      <c r="G115" s="73">
        <f t="shared" si="2"/>
        <v>6579213</v>
      </c>
      <c r="H115" s="73">
        <f t="shared" si="2"/>
        <v>1411934</v>
      </c>
      <c r="I115" s="73">
        <f t="shared" si="2"/>
        <v>217129</v>
      </c>
      <c r="J115" s="73">
        <f t="shared" si="2"/>
        <v>0</v>
      </c>
      <c r="K115" s="73">
        <f t="shared" si="2"/>
        <v>0</v>
      </c>
      <c r="L115" s="73">
        <f t="shared" si="2"/>
        <v>217129</v>
      </c>
      <c r="M115" s="73">
        <f t="shared" si="2"/>
        <v>1194805</v>
      </c>
      <c r="N115" s="73">
        <f t="shared" si="2"/>
        <v>0</v>
      </c>
      <c r="O115" s="73">
        <f t="shared" si="2"/>
        <v>0</v>
      </c>
      <c r="P115" s="73">
        <f t="shared" si="2"/>
        <v>0</v>
      </c>
      <c r="Q115" s="102">
        <f t="shared" si="2"/>
        <v>1194805</v>
      </c>
    </row>
    <row r="116" spans="1:17" ht="12.75">
      <c r="A116" s="29" t="s">
        <v>47</v>
      </c>
      <c r="B116" s="72"/>
      <c r="C116" s="29"/>
      <c r="D116" s="29"/>
      <c r="E116" s="29"/>
      <c r="F116" s="29"/>
      <c r="G116" s="29"/>
      <c r="H116" s="29"/>
      <c r="I116" s="29"/>
      <c r="J116" s="29"/>
      <c r="K116" s="2"/>
      <c r="L116" s="2"/>
      <c r="M116" s="2"/>
      <c r="N116" s="2"/>
      <c r="O116" s="2"/>
      <c r="P116" s="2"/>
      <c r="Q116" s="2"/>
    </row>
    <row r="117" spans="1:2" ht="11.25">
      <c r="A117" s="1" t="s">
        <v>48</v>
      </c>
      <c r="B117" s="29"/>
    </row>
    <row r="120" ht="11.25">
      <c r="I120" s="30" t="e">
        <f>SUM(E22+#REF!+#REF!+#REF!+#REF!+#REF!+E58+#REF!+#REF!+#REF!)</f>
        <v>#REF!</v>
      </c>
    </row>
  </sheetData>
  <sheetProtection selectLockedCells="1" selectUnlockedCells="1"/>
  <mergeCells count="155">
    <mergeCell ref="K105:K106"/>
    <mergeCell ref="L105:L106"/>
    <mergeCell ref="D112:D114"/>
    <mergeCell ref="A100:A106"/>
    <mergeCell ref="A107:A114"/>
    <mergeCell ref="C107:Q110"/>
    <mergeCell ref="C100:Q103"/>
    <mergeCell ref="C104:D104"/>
    <mergeCell ref="D105:D106"/>
    <mergeCell ref="Q105:Q106"/>
    <mergeCell ref="C105:C106"/>
    <mergeCell ref="H105:H106"/>
    <mergeCell ref="I105:I106"/>
    <mergeCell ref="J105:J106"/>
    <mergeCell ref="P97:P99"/>
    <mergeCell ref="C69:Q72"/>
    <mergeCell ref="C97:C99"/>
    <mergeCell ref="O97:O99"/>
    <mergeCell ref="Q97:Q99"/>
    <mergeCell ref="M97:M99"/>
    <mergeCell ref="L97:L99"/>
    <mergeCell ref="C80:C83"/>
    <mergeCell ref="D97:D99"/>
    <mergeCell ref="C89:C91"/>
    <mergeCell ref="O105:O106"/>
    <mergeCell ref="P105:P106"/>
    <mergeCell ref="M105:M106"/>
    <mergeCell ref="N105:N106"/>
    <mergeCell ref="A26:A35"/>
    <mergeCell ref="C26:Q29"/>
    <mergeCell ref="C31:C35"/>
    <mergeCell ref="D31:D35"/>
    <mergeCell ref="H31:H35"/>
    <mergeCell ref="I31:I35"/>
    <mergeCell ref="J31:J35"/>
    <mergeCell ref="K31:K35"/>
    <mergeCell ref="Q31:Q35"/>
    <mergeCell ref="N31:N35"/>
    <mergeCell ref="A115:B115"/>
    <mergeCell ref="C115:D115"/>
    <mergeCell ref="A92:A99"/>
    <mergeCell ref="C92:Q95"/>
    <mergeCell ref="C96:D96"/>
    <mergeCell ref="J97:J99"/>
    <mergeCell ref="K97:K99"/>
    <mergeCell ref="H97:H99"/>
    <mergeCell ref="I97:I99"/>
    <mergeCell ref="N97:N99"/>
    <mergeCell ref="C63:Q66"/>
    <mergeCell ref="H57:H62"/>
    <mergeCell ref="I57:I62"/>
    <mergeCell ref="Q57:Q62"/>
    <mergeCell ref="L57:L62"/>
    <mergeCell ref="M57:M62"/>
    <mergeCell ref="N57:N62"/>
    <mergeCell ref="O57:O62"/>
    <mergeCell ref="A42:A50"/>
    <mergeCell ref="C42:Q45"/>
    <mergeCell ref="C46:D46"/>
    <mergeCell ref="C47:C50"/>
    <mergeCell ref="D47:D50"/>
    <mergeCell ref="H47:H50"/>
    <mergeCell ref="I47:I50"/>
    <mergeCell ref="Q47:Q50"/>
    <mergeCell ref="J47:J50"/>
    <mergeCell ref="K47:K50"/>
    <mergeCell ref="L31:L35"/>
    <mergeCell ref="M31:M35"/>
    <mergeCell ref="P21:P25"/>
    <mergeCell ref="P31:P35"/>
    <mergeCell ref="O31:O35"/>
    <mergeCell ref="M21:M25"/>
    <mergeCell ref="N21:N25"/>
    <mergeCell ref="O21:O25"/>
    <mergeCell ref="L21:L25"/>
    <mergeCell ref="A16:A25"/>
    <mergeCell ref="C16:Q19"/>
    <mergeCell ref="C20:D20"/>
    <mergeCell ref="C21:C25"/>
    <mergeCell ref="D21:D25"/>
    <mergeCell ref="H21:H25"/>
    <mergeCell ref="I21:I25"/>
    <mergeCell ref="J21:J25"/>
    <mergeCell ref="K21:K25"/>
    <mergeCell ref="Q21:Q25"/>
    <mergeCell ref="C15:D15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C84:Q87"/>
    <mergeCell ref="D80:D83"/>
    <mergeCell ref="C79:D79"/>
    <mergeCell ref="C88:D88"/>
    <mergeCell ref="H80:H83"/>
    <mergeCell ref="I80:I83"/>
    <mergeCell ref="L47:L50"/>
    <mergeCell ref="M47:M50"/>
    <mergeCell ref="N47:N50"/>
    <mergeCell ref="O47:O50"/>
    <mergeCell ref="C52:Q55"/>
    <mergeCell ref="Q80:Q83"/>
    <mergeCell ref="J80:J83"/>
    <mergeCell ref="K80:K83"/>
    <mergeCell ref="L80:L83"/>
    <mergeCell ref="M80:M83"/>
    <mergeCell ref="C67:D67"/>
    <mergeCell ref="P57:P62"/>
    <mergeCell ref="J57:J62"/>
    <mergeCell ref="K57:K62"/>
    <mergeCell ref="C112:C114"/>
    <mergeCell ref="N89:N91"/>
    <mergeCell ref="O89:O91"/>
    <mergeCell ref="P89:P91"/>
    <mergeCell ref="J89:J91"/>
    <mergeCell ref="K89:K91"/>
    <mergeCell ref="L89:L91"/>
    <mergeCell ref="M89:M91"/>
    <mergeCell ref="H89:H91"/>
    <mergeCell ref="I89:I91"/>
    <mergeCell ref="A69:A74"/>
    <mergeCell ref="A75:A83"/>
    <mergeCell ref="A84:A91"/>
    <mergeCell ref="Q89:Q91"/>
    <mergeCell ref="N80:N83"/>
    <mergeCell ref="O80:O83"/>
    <mergeCell ref="P80:P83"/>
    <mergeCell ref="D89:D91"/>
    <mergeCell ref="C73:D73"/>
    <mergeCell ref="C75:Q78"/>
    <mergeCell ref="A36:A41"/>
    <mergeCell ref="C36:Q39"/>
    <mergeCell ref="C40:D40"/>
    <mergeCell ref="A63:A68"/>
    <mergeCell ref="C51:D51"/>
    <mergeCell ref="P47:P50"/>
    <mergeCell ref="A52:A62"/>
    <mergeCell ref="C56:D56"/>
    <mergeCell ref="C57:C62"/>
    <mergeCell ref="D57:D62"/>
  </mergeCells>
  <printOptions/>
  <pageMargins left="0.3937007874015748" right="0.3937007874015748" top="0.1968503937007874" bottom="0" header="0.5118110236220472" footer="0"/>
  <pageSetup fitToHeight="0" fitToWidth="1" horizontalDpi="300" verticalDpi="300" orientation="landscape" paperSize="9" scale="82" r:id="rId1"/>
  <headerFooter alignWithMargins="0">
    <oddFooter>&amp;CStrona &amp;P z &amp;N</oddFooter>
  </headerFooter>
  <rowBreaks count="4" manualBreakCount="4">
    <brk id="35" max="16" man="1"/>
    <brk id="68" max="16" man="1"/>
    <brk id="99" max="16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2012-12-06T10:10:47Z</cp:lastPrinted>
  <dcterms:modified xsi:type="dcterms:W3CDTF">2012-12-14T09:28:47Z</dcterms:modified>
  <cp:category/>
  <cp:version/>
  <cp:contentType/>
  <cp:contentStatus/>
</cp:coreProperties>
</file>