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Powiat rada 2013" sheetId="1" r:id="rId1"/>
  </sheets>
  <definedNames>
    <definedName name="_xlnm.Print_Area" localSheetId="0">'Powiat rada 2013'!$A$1:$G$144</definedName>
    <definedName name="_xlnm.Print_Titles" localSheetId="0">'Powiat rada 2013'!$12:$12</definedName>
  </definedNames>
  <calcPr fullCalcOnLoad="1"/>
</workbook>
</file>

<file path=xl/sharedStrings.xml><?xml version="1.0" encoding="utf-8"?>
<sst xmlns="http://schemas.openxmlformats.org/spreadsheetml/2006/main" count="208" uniqueCount="119">
  <si>
    <t>Dział</t>
  </si>
  <si>
    <t>Rozdział</t>
  </si>
  <si>
    <t>§</t>
  </si>
  <si>
    <t>Pomoc społeczna</t>
  </si>
  <si>
    <t>Rodziny zastępcze</t>
  </si>
  <si>
    <t>Powiatowe Centra Pomocy Rodzinie</t>
  </si>
  <si>
    <t>0690</t>
  </si>
  <si>
    <t>wpływy z różnych opłat</t>
  </si>
  <si>
    <t>0920</t>
  </si>
  <si>
    <t>pozostałe odsetki</t>
  </si>
  <si>
    <t>Pozostałe zadania w zakresie polityki społecznej</t>
  </si>
  <si>
    <t>Powiatowe Urzędy Pracy</t>
  </si>
  <si>
    <t>0970</t>
  </si>
  <si>
    <t>wpływy z różnych dochodów</t>
  </si>
  <si>
    <t>Domy Pomocy Społecznej</t>
  </si>
  <si>
    <t>0750</t>
  </si>
  <si>
    <t>dochody z najmu i dzierżawy składników majątkowych Skarbu Państwa, jednostek samorządu terytorialnego lub innych jednostek zaliczanych do sektora finansów publicznych oraz innych  umów o podobnym charakterze</t>
  </si>
  <si>
    <t>0830</t>
  </si>
  <si>
    <t>wpływy z usług</t>
  </si>
  <si>
    <t>0870</t>
  </si>
  <si>
    <t>wpływy ze sprzedaży składników majątkowych</t>
  </si>
  <si>
    <t>Placówki opiekuńczo-wychowawcze</t>
  </si>
  <si>
    <t>Wpływy z usług</t>
  </si>
  <si>
    <t>Pozostałe odsetki</t>
  </si>
  <si>
    <t>0960</t>
  </si>
  <si>
    <t>Otrzymane spadki, zapisy i darowizny w postaci pieniężnej</t>
  </si>
  <si>
    <t>Transport i Łączność</t>
  </si>
  <si>
    <t>60014</t>
  </si>
  <si>
    <t>Drogi publiczne powiatowe</t>
  </si>
  <si>
    <t>010</t>
  </si>
  <si>
    <t>Rolnictwo i łowiectwo</t>
  </si>
  <si>
    <t>01005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</si>
  <si>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</si>
  <si>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</si>
  <si>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</si>
  <si>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</si>
  <si>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</si>
  <si>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dotacje celowe otrzymane z powiatu na zadania bieżące realizowane na podstawie porozumień (umów) między jednostkami samorządu terytorialnego</t>
  </si>
  <si>
    <t>6207</t>
  </si>
  <si>
    <t>dotacje celowe w ramach programów finansowanych z udziałem środków europejskich oraz środków, o których mowa w art.5 ust.1 pkt 3 oraz ust.3 pkt 5 i 6 ustawy  lub płatności w ramach budżetu środków europejskich</t>
  </si>
  <si>
    <t>6300</t>
  </si>
  <si>
    <t>wpływy z tytułu pomocy finansowej udzielanej między jednostkami samorządu terytorialnego na dofinansowanie własnych zadań inwestycyjnych i zakupów inwestycyjnych</t>
  </si>
  <si>
    <t>2007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</si>
  <si>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</si>
  <si>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</si>
  <si>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</si>
  <si>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</si>
  <si>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</si>
  <si>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dochody jednostek samorządu terytorialnego związane z realizacją zadań z zakresu administracji rządowej oraz innych zadań zleconych ustawami</t>
  </si>
  <si>
    <t>Działalność usługowa</t>
  </si>
  <si>
    <t>Opracowania geodezyjne  i kartograficzne</t>
  </si>
  <si>
    <t>Nadzór Budowlany</t>
  </si>
  <si>
    <t>Pozostała działalność</t>
  </si>
  <si>
    <t>Administracja publiczna</t>
  </si>
  <si>
    <t>Urzędy wojewódzkie</t>
  </si>
  <si>
    <t>Starostwa Powiatowe</t>
  </si>
  <si>
    <t>0420</t>
  </si>
  <si>
    <t>wpływy z opłaty komunikacyjnej</t>
  </si>
  <si>
    <t>2110</t>
  </si>
  <si>
    <t>2310</t>
  </si>
  <si>
    <t>dotacje celowe otrzymane z gminy na zadania bieżące realizowane na podstawie porozumień(umów) między jednostkami samorządu terytorialnego</t>
  </si>
  <si>
    <t>Bezpieczeństwo publiczne i ochrona przeciwpożarowa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</si>
  <si>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</si>
  <si>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</si>
  <si>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</si>
  <si>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</si>
  <si>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</si>
  <si>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</si>
  <si>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</si>
  <si>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</si>
  <si>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</si>
  <si>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</si>
  <si>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</si>
  <si>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</si>
  <si>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zawodowe</t>
  </si>
  <si>
    <t>6260</t>
  </si>
  <si>
    <t>dotacje otrzymane z funduszy celowych na finansowanie lub dofinansowanie kosztów realizacji inwestycji i zakupów inwestycyjnych jednostek sektora finansów publicznych</t>
  </si>
  <si>
    <t>dotacje celowe otrzymane z budżetu państwa  na realizację bieżących zadań własnych powiatu</t>
  </si>
  <si>
    <t>Ochrona zdrowia</t>
  </si>
  <si>
    <t>Składki na ubezpieczenie zdrowotne oraz świadczenia dla osób nieobjętych obowiązkiem ubezpieczenia zdrowotnego</t>
  </si>
  <si>
    <t>Ośrodki Wsparcia</t>
  </si>
  <si>
    <t>Zespoły d/s orzekania o niepełnosprawności</t>
  </si>
  <si>
    <t>Fundusz pracy</t>
  </si>
  <si>
    <t>2690</t>
  </si>
  <si>
    <t>środki  z Funduszu Pracy otrzymane przez powiat z przeznaczeniem na finansowanie kosztów wynagrodzenia i składek na ubezpieczenia społeczne pracowników powiatowego urzędu pracy</t>
  </si>
  <si>
    <t>Wpływy z różnych dochodów</t>
  </si>
  <si>
    <t>2009</t>
  </si>
  <si>
    <t>Gospodarka komunalna i ochrona środowiska</t>
  </si>
  <si>
    <t>Wpływy i wydatki związane z gromadzeniem środków z opłat i kar za korzystanie ze środowiska</t>
  </si>
  <si>
    <t>Licea ogólnokształcące</t>
  </si>
  <si>
    <t>Edukacyjna  opieka wychowawcza</t>
  </si>
  <si>
    <t>Internaty i bursy szkolne</t>
  </si>
  <si>
    <t>Specjalne Ośrodki Szkolno-Wychowawcze</t>
  </si>
  <si>
    <t>Prace geodezyjne i kartograficzne (nieinwestycyjne)</t>
  </si>
  <si>
    <t>Kwalifikacja wojskowa</t>
  </si>
  <si>
    <t>Państwowy Fundusz Rehabilitacji Osób Niepełnosprawnych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</si>
  <si>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</si>
  <si>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</si>
  <si>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Komendy Powiatowe Państw. Straży Pożarnej</t>
  </si>
  <si>
    <t>Poradnie psychologiczno-pedagogiczne w tym poradnie specjalistyczne</t>
  </si>
  <si>
    <t>DOCHODY  OGÓŁEM :</t>
  </si>
  <si>
    <t>Treść</t>
  </si>
  <si>
    <t xml:space="preserve">z tego </t>
  </si>
  <si>
    <t>Plan</t>
  </si>
  <si>
    <t>bieżące</t>
  </si>
  <si>
    <t xml:space="preserve">majątkowe </t>
  </si>
  <si>
    <t>Prace geodezyjno-urządzeniowe na potrz. rolnictwa</t>
  </si>
  <si>
    <t>dotacje celowe w ramach programów finansowanych z udziałem środków europejskich oraz środków, o których mowa w art..5 ust.1 pkt 3 oraz ust.3 pkt 5 i 6 ustawy lub płatności w ramach budżetu środków europejskich</t>
  </si>
  <si>
    <t>wpłaty z tytułu odpłatnego nabycia prawa własności oraz prawa użytkowania wieczystego nieruchomości</t>
  </si>
  <si>
    <t>Dochody od osób prawnych ,od osób  fizycznych i od innych jednostek nie posiadających osobowości prawnej oraz wydatki związane z ich poborem</t>
  </si>
  <si>
    <t>Zadania Przeciwdziałania Przemocy w Rodzinie</t>
  </si>
  <si>
    <t>dotacje celowe w ramach programów finansowanych z udziałem środków europejskich oraz środków, o których mowa w art.5 ust.1 pkt 3 oraz ust.3 pkt 5 i 6 ustawy lub płatności w ramach budżetu środków europejskich</t>
  </si>
  <si>
    <t>2700</t>
  </si>
  <si>
    <t>Srodki na dofinansowanie własnych zadań bieżących gmin,(związków gmin),powiatów(związków powiatów),samorządów województw pozyskane z innych źródeł</t>
  </si>
  <si>
    <t>Plan  dochodów  budżetu  powiatu  na 2013 r.</t>
  </si>
  <si>
    <t xml:space="preserve"> 2013 r.</t>
  </si>
  <si>
    <t>Załącznik nr 1 do Uchwały</t>
  </si>
  <si>
    <t xml:space="preserve">Rady Powiatu Braniewskiego </t>
  </si>
  <si>
    <t>Nr XXVI/248/12 z dnia 28.12.2012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</si>
</sst>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2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9" fontId="28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3" fontId="2" fillId="25" borderId="18" xfId="0" applyNumberFormat="1" applyFont="1" applyFill="1" applyBorder="1" applyAlignment="1">
      <alignment horizontal="center" vertical="center"/>
    </xf>
    <xf numFmtId="3" fontId="2" fillId="25" borderId="19" xfId="0" applyNumberFormat="1" applyFont="1" applyFill="1" applyBorder="1" applyAlignment="1">
      <alignment horizontal="center" vertical="center"/>
    </xf>
    <xf numFmtId="3" fontId="4" fillId="24" borderId="20" xfId="42" applyNumberFormat="1" applyFont="1" applyFill="1" applyBorder="1" applyAlignment="1" applyProtection="1">
      <alignment horizontal="right" vertical="center"/>
      <protection/>
    </xf>
    <xf numFmtId="3" fontId="4" fillId="24" borderId="21" xfId="42" applyNumberFormat="1" applyFont="1" applyFill="1" applyBorder="1" applyAlignment="1" applyProtection="1">
      <alignment horizontal="right" vertical="center"/>
      <protection/>
    </xf>
    <xf numFmtId="3" fontId="4" fillId="0" borderId="22" xfId="42" applyNumberFormat="1" applyFont="1" applyFill="1" applyBorder="1" applyAlignment="1" applyProtection="1">
      <alignment horizontal="right" vertical="center"/>
      <protection/>
    </xf>
    <xf numFmtId="3" fontId="4" fillId="0" borderId="23" xfId="42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4" fillId="24" borderId="26" xfId="42" applyNumberFormat="1" applyFont="1" applyFill="1" applyBorder="1" applyAlignment="1" applyProtection="1">
      <alignment horizontal="right" vertical="center"/>
      <protection/>
    </xf>
    <xf numFmtId="3" fontId="4" fillId="24" borderId="27" xfId="42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4" fillId="24" borderId="10" xfId="42" applyNumberFormat="1" applyFont="1" applyFill="1" applyBorder="1" applyAlignment="1" applyProtection="1">
      <alignment horizontal="right" vertical="center"/>
      <protection/>
    </xf>
    <xf numFmtId="3" fontId="4" fillId="24" borderId="28" xfId="42" applyNumberFormat="1" applyFont="1" applyFill="1" applyBorder="1" applyAlignment="1" applyProtection="1">
      <alignment horizontal="right" vertical="center"/>
      <protection/>
    </xf>
    <xf numFmtId="3" fontId="4" fillId="0" borderId="29" xfId="42" applyNumberFormat="1" applyFont="1" applyFill="1" applyBorder="1" applyAlignment="1" applyProtection="1">
      <alignment horizontal="right" vertical="center"/>
      <protection/>
    </xf>
    <xf numFmtId="3" fontId="4" fillId="0" borderId="30" xfId="42" applyNumberFormat="1" applyFont="1" applyFill="1" applyBorder="1" applyAlignment="1" applyProtection="1">
      <alignment horizontal="right" vertical="center"/>
      <protection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4" fillId="24" borderId="26" xfId="0" applyNumberFormat="1" applyFont="1" applyFill="1" applyBorder="1" applyAlignment="1">
      <alignment vertical="center"/>
    </xf>
    <xf numFmtId="3" fontId="4" fillId="24" borderId="27" xfId="0" applyNumberFormat="1" applyFont="1" applyFill="1" applyBorder="1" applyAlignment="1">
      <alignment vertical="center"/>
    </xf>
    <xf numFmtId="3" fontId="4" fillId="0" borderId="38" xfId="42" applyNumberFormat="1" applyFont="1" applyFill="1" applyBorder="1" applyAlignment="1" applyProtection="1">
      <alignment horizontal="right" vertical="center"/>
      <protection/>
    </xf>
    <xf numFmtId="3" fontId="4" fillId="0" borderId="39" xfId="42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2" fillId="0" borderId="31" xfId="42" applyNumberFormat="1" applyFont="1" applyFill="1" applyBorder="1" applyAlignment="1" applyProtection="1">
      <alignment horizontal="right" vertical="center"/>
      <protection/>
    </xf>
    <xf numFmtId="3" fontId="2" fillId="0" borderId="33" xfId="42" applyNumberFormat="1" applyFont="1" applyFill="1" applyBorder="1" applyAlignment="1" applyProtection="1">
      <alignment horizontal="right" vertical="center"/>
      <protection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11" xfId="42" applyNumberFormat="1" applyFont="1" applyFill="1" applyBorder="1" applyAlignment="1" applyProtection="1">
      <alignment horizontal="right" vertical="center"/>
      <protection/>
    </xf>
    <xf numFmtId="3" fontId="2" fillId="0" borderId="25" xfId="42" applyNumberFormat="1" applyFont="1" applyFill="1" applyBorder="1" applyAlignment="1" applyProtection="1">
      <alignment horizontal="right" vertical="center"/>
      <protection/>
    </xf>
    <xf numFmtId="3" fontId="2" fillId="0" borderId="34" xfId="42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Border="1" applyAlignment="1">
      <alignment vertical="center"/>
    </xf>
    <xf numFmtId="3" fontId="4" fillId="0" borderId="46" xfId="42" applyNumberFormat="1" applyFont="1" applyFill="1" applyBorder="1" applyAlignment="1" applyProtection="1">
      <alignment horizontal="right" vertical="center"/>
      <protection/>
    </xf>
    <xf numFmtId="3" fontId="4" fillId="0" borderId="47" xfId="42" applyNumberFormat="1" applyFont="1" applyFill="1" applyBorder="1" applyAlignment="1" applyProtection="1">
      <alignment horizontal="right" vertical="center"/>
      <protection/>
    </xf>
    <xf numFmtId="3" fontId="2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2" fillId="0" borderId="48" xfId="42" applyNumberFormat="1" applyFont="1" applyFill="1" applyBorder="1" applyAlignment="1" applyProtection="1">
      <alignment horizontal="right" vertical="center"/>
      <protection/>
    </xf>
    <xf numFmtId="3" fontId="2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11" xfId="42" applyNumberFormat="1" applyFont="1" applyFill="1" applyBorder="1" applyAlignment="1" applyProtection="1">
      <alignment vertical="center"/>
      <protection/>
    </xf>
    <xf numFmtId="3" fontId="4" fillId="0" borderId="25" xfId="42" applyNumberFormat="1" applyFont="1" applyFill="1" applyBorder="1" applyAlignment="1" applyProtection="1">
      <alignment vertical="center"/>
      <protection/>
    </xf>
    <xf numFmtId="3" fontId="2" fillId="0" borderId="38" xfId="0" applyNumberFormat="1" applyFont="1" applyBorder="1" applyAlignment="1">
      <alignment vertical="center"/>
    </xf>
    <xf numFmtId="3" fontId="4" fillId="0" borderId="22" xfId="42" applyNumberFormat="1" applyFont="1" applyFill="1" applyBorder="1" applyAlignment="1" applyProtection="1">
      <alignment vertical="center"/>
      <protection/>
    </xf>
    <xf numFmtId="3" fontId="4" fillId="0" borderId="23" xfId="42" applyNumberFormat="1" applyFont="1" applyFill="1" applyBorder="1" applyAlignment="1" applyProtection="1">
      <alignment vertical="center"/>
      <protection/>
    </xf>
    <xf numFmtId="3" fontId="2" fillId="0" borderId="49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4" fillId="0" borderId="24" xfId="42" applyNumberFormat="1" applyFont="1" applyFill="1" applyBorder="1" applyAlignment="1" applyProtection="1">
      <alignment horizontal="right" vertical="center"/>
      <protection/>
    </xf>
    <xf numFmtId="3" fontId="4" fillId="0" borderId="37" xfId="42" applyNumberFormat="1" applyFont="1" applyFill="1" applyBorder="1" applyAlignment="1" applyProtection="1">
      <alignment horizontal="right" vertical="center"/>
      <protection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24" borderId="26" xfId="0" applyNumberFormat="1" applyFont="1" applyFill="1" applyBorder="1" applyAlignment="1">
      <alignment horizontal="right" vertical="center"/>
    </xf>
    <xf numFmtId="49" fontId="29" fillId="24" borderId="54" xfId="0" applyNumberFormat="1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29" fillId="24" borderId="56" xfId="0" applyNumberFormat="1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vertical="center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9" fillId="24" borderId="56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vertical="center" wrapText="1"/>
    </xf>
    <xf numFmtId="49" fontId="29" fillId="0" borderId="29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49" fontId="29" fillId="0" borderId="29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9" fillId="0" borderId="38" xfId="0" applyFont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49" fontId="29" fillId="0" borderId="22" xfId="0" applyNumberFormat="1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38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vertical="center" wrapText="1"/>
    </xf>
    <xf numFmtId="0" fontId="29" fillId="24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 wrapText="1"/>
    </xf>
    <xf numFmtId="0" fontId="29" fillId="24" borderId="42" xfId="0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vertical="center" wrapText="1"/>
    </xf>
    <xf numFmtId="49" fontId="29" fillId="24" borderId="26" xfId="0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29" fillId="0" borderId="38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49" fontId="29" fillId="24" borderId="26" xfId="0" applyNumberFormat="1" applyFont="1" applyFill="1" applyBorder="1" applyAlignment="1">
      <alignment vertical="center" wrapText="1"/>
    </xf>
    <xf numFmtId="49" fontId="29" fillId="0" borderId="3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0" fillId="0" borderId="2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49" fontId="5" fillId="0" borderId="38" xfId="0" applyNumberFormat="1" applyFont="1" applyBorder="1" applyAlignment="1">
      <alignment vertical="center" wrapText="1"/>
    </xf>
    <xf numFmtId="0" fontId="29" fillId="0" borderId="55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49" fontId="31" fillId="0" borderId="2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29" fillId="0" borderId="40" xfId="0" applyFont="1" applyBorder="1" applyAlignment="1">
      <alignment vertical="center"/>
    </xf>
    <xf numFmtId="3" fontId="4" fillId="0" borderId="40" xfId="42" applyNumberFormat="1" applyFont="1" applyFill="1" applyBorder="1" applyAlignment="1" applyProtection="1">
      <alignment horizontal="right" vertical="center"/>
      <protection/>
    </xf>
    <xf numFmtId="3" fontId="4" fillId="0" borderId="41" xfId="42" applyNumberFormat="1" applyFont="1" applyFill="1" applyBorder="1" applyAlignment="1" applyProtection="1">
      <alignment horizontal="right" vertical="center"/>
      <protection/>
    </xf>
    <xf numFmtId="0" fontId="5" fillId="0" borderId="58" xfId="0" applyFont="1" applyBorder="1" applyAlignment="1">
      <alignment horizontal="center" vertical="center"/>
    </xf>
    <xf numFmtId="3" fontId="2" fillId="0" borderId="58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9" fillId="24" borderId="56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left" vertical="center" wrapText="1"/>
    </xf>
    <xf numFmtId="0" fontId="2" fillId="24" borderId="64" xfId="0" applyFont="1" applyFill="1" applyBorder="1" applyAlignment="1">
      <alignment vertical="center"/>
    </xf>
    <xf numFmtId="0" fontId="2" fillId="24" borderId="65" xfId="0" applyFont="1" applyFill="1" applyBorder="1" applyAlignment="1">
      <alignment horizontal="center" vertical="center"/>
    </xf>
    <xf numFmtId="3" fontId="4" fillId="24" borderId="26" xfId="42" applyNumberFormat="1" applyFont="1" applyFill="1" applyBorder="1" applyAlignment="1" applyProtection="1">
      <alignment horizontal="right" vertical="center"/>
      <protection/>
    </xf>
    <xf numFmtId="3" fontId="4" fillId="24" borderId="27" xfId="42" applyNumberFormat="1" applyFont="1" applyFill="1" applyBorder="1" applyAlignment="1" applyProtection="1">
      <alignment horizontal="right" vertical="center"/>
      <protection/>
    </xf>
    <xf numFmtId="0" fontId="2" fillId="24" borderId="3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2"/>
  <sheetViews>
    <sheetView tabSelected="1" view="pageBreakPreview" zoomScale="115" zoomScaleSheetLayoutView="11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04" sqref="A104"/>
      <selection pane="bottomRight" activeCell="A1" sqref="A1:G144"/>
    </sheetView>
  </sheetViews>
  <sheetFormatPr defaultColWidth="9.00390625" defaultRowHeight="12.75"/>
  <cols>
    <col min="1" max="1" width="5.00390625" style="0" customWidth="1"/>
    <col min="2" max="2" width="6.875" style="0" customWidth="1"/>
    <col min="3" max="3" width="5.00390625" style="1" customWidth="1"/>
    <col min="4" max="4" width="45.75390625" style="0" customWidth="1"/>
    <col min="5" max="5" width="12.00390625" style="0" customWidth="1"/>
    <col min="6" max="6" width="12.625" style="0" customWidth="1"/>
    <col min="7" max="7" width="10.625" style="0" customWidth="1"/>
  </cols>
  <sheetData>
    <row r="1" spans="1:6" ht="12.75">
      <c r="A1" s="2"/>
      <c r="B1" s="2"/>
      <c r="C1" s="3"/>
      <c r="D1" s="4"/>
      <c r="E1" s="5"/>
      <c r="F1" s="16" t="s">
        <v>116</v>
      </c>
    </row>
    <row r="2" spans="1:6" ht="12.75">
      <c r="A2" s="2"/>
      <c r="B2" s="2"/>
      <c r="C2" s="3"/>
      <c r="D2" s="4"/>
      <c r="E2" s="5"/>
      <c r="F2" s="16" t="s">
        <v>117</v>
      </c>
    </row>
    <row r="3" spans="1:6" ht="12.75">
      <c r="A3" s="2"/>
      <c r="B3" s="2"/>
      <c r="C3" s="3"/>
      <c r="D3" s="4"/>
      <c r="E3" s="5"/>
      <c r="F3" s="230" t="s">
        <v>118</v>
      </c>
    </row>
    <row r="4" spans="1:7" ht="14.25" customHeight="1">
      <c r="A4" s="2"/>
      <c r="B4" s="2"/>
      <c r="C4" s="3"/>
      <c r="D4" s="4"/>
      <c r="E4" s="2"/>
      <c r="F4" s="2"/>
      <c r="G4" s="2"/>
    </row>
    <row r="5" spans="1:7" ht="15">
      <c r="A5" s="2"/>
      <c r="B5" s="17"/>
      <c r="C5" s="18"/>
      <c r="D5" s="15" t="s">
        <v>114</v>
      </c>
      <c r="E5" s="19"/>
      <c r="F5" s="2"/>
      <c r="G5" s="2"/>
    </row>
    <row r="6" spans="1:7" ht="12.75">
      <c r="A6" s="2"/>
      <c r="B6" s="2"/>
      <c r="C6" s="3"/>
      <c r="D6" s="4"/>
      <c r="E6" s="6"/>
      <c r="F6" s="2"/>
      <c r="G6" s="2"/>
    </row>
    <row r="7" spans="1:7" ht="0.75" customHeight="1" thickBot="1">
      <c r="A7" s="2"/>
      <c r="B7" s="2"/>
      <c r="C7" s="3"/>
      <c r="D7" s="2"/>
      <c r="E7" s="2"/>
      <c r="F7" s="2"/>
      <c r="G7" s="2"/>
    </row>
    <row r="8" spans="1:7" ht="16.5" customHeight="1" thickBot="1">
      <c r="A8" s="234" t="s">
        <v>0</v>
      </c>
      <c r="B8" s="235" t="s">
        <v>1</v>
      </c>
      <c r="C8" s="235" t="s">
        <v>2</v>
      </c>
      <c r="D8" s="235" t="s">
        <v>101</v>
      </c>
      <c r="E8" s="21"/>
      <c r="F8" s="238" t="s">
        <v>102</v>
      </c>
      <c r="G8" s="238"/>
    </row>
    <row r="9" spans="1:7" ht="12.75" customHeight="1" hidden="1">
      <c r="A9" s="234"/>
      <c r="B9" s="235"/>
      <c r="C9" s="235"/>
      <c r="D9" s="235"/>
      <c r="E9" s="22"/>
      <c r="F9" s="238"/>
      <c r="G9" s="238"/>
    </row>
    <row r="10" spans="1:7" ht="14.25" thickBot="1" thickTop="1">
      <c r="A10" s="234"/>
      <c r="B10" s="235"/>
      <c r="C10" s="235"/>
      <c r="D10" s="235"/>
      <c r="E10" s="23" t="s">
        <v>103</v>
      </c>
      <c r="F10" s="238"/>
      <c r="G10" s="238"/>
    </row>
    <row r="11" spans="1:7" ht="16.5" customHeight="1" thickBot="1" thickTop="1">
      <c r="A11" s="234"/>
      <c r="B11" s="235"/>
      <c r="C11" s="235"/>
      <c r="D11" s="235"/>
      <c r="E11" s="24" t="s">
        <v>115</v>
      </c>
      <c r="F11" s="25" t="s">
        <v>104</v>
      </c>
      <c r="G11" s="26" t="s">
        <v>105</v>
      </c>
    </row>
    <row r="12" spans="1:7" s="7" customFormat="1" ht="15" customHeight="1" thickBot="1" thickTop="1">
      <c r="A12" s="27">
        <v>1</v>
      </c>
      <c r="B12" s="28">
        <v>2</v>
      </c>
      <c r="C12" s="28">
        <v>3</v>
      </c>
      <c r="D12" s="28">
        <v>4</v>
      </c>
      <c r="E12" s="29">
        <v>6</v>
      </c>
      <c r="F12" s="28">
        <v>7</v>
      </c>
      <c r="G12" s="30">
        <v>8</v>
      </c>
    </row>
    <row r="13" spans="1:7" s="7" customFormat="1" ht="7.5" customHeight="1" thickBot="1" thickTop="1">
      <c r="A13" s="31"/>
      <c r="B13" s="32"/>
      <c r="C13" s="32"/>
      <c r="D13" s="32"/>
      <c r="E13" s="33"/>
      <c r="F13" s="34"/>
      <c r="G13" s="35"/>
    </row>
    <row r="14" spans="1:7" s="7" customFormat="1" ht="21" customHeight="1" thickBot="1" thickTop="1">
      <c r="A14" s="110" t="s">
        <v>29</v>
      </c>
      <c r="B14" s="111"/>
      <c r="C14" s="111"/>
      <c r="D14" s="112" t="s">
        <v>30</v>
      </c>
      <c r="E14" s="36">
        <f aca="true" t="shared" si="0" ref="E14:G15">SUM(E15)</f>
        <v>28000</v>
      </c>
      <c r="F14" s="36">
        <f t="shared" si="0"/>
        <v>28000</v>
      </c>
      <c r="G14" s="37">
        <f t="shared" si="0"/>
        <v>0</v>
      </c>
    </row>
    <row r="15" spans="1:7" s="8" customFormat="1" ht="15" customHeight="1">
      <c r="A15" s="113"/>
      <c r="B15" s="114" t="s">
        <v>31</v>
      </c>
      <c r="C15" s="115"/>
      <c r="D15" s="116" t="s">
        <v>106</v>
      </c>
      <c r="E15" s="38">
        <f t="shared" si="0"/>
        <v>28000</v>
      </c>
      <c r="F15" s="38">
        <f t="shared" si="0"/>
        <v>28000</v>
      </c>
      <c r="G15" s="39">
        <f t="shared" si="0"/>
        <v>0</v>
      </c>
    </row>
    <row r="16" spans="1:7" s="8" customFormat="1" ht="39" customHeight="1" thickBot="1">
      <c r="A16" s="113"/>
      <c r="B16" s="117"/>
      <c r="C16" s="118">
        <v>2110</v>
      </c>
      <c r="D16" s="119" t="s">
        <v>32</v>
      </c>
      <c r="E16" s="40">
        <v>28000</v>
      </c>
      <c r="F16" s="41">
        <f>SUM(E16)</f>
        <v>28000</v>
      </c>
      <c r="G16" s="42"/>
    </row>
    <row r="17" spans="1:7" s="13" customFormat="1" ht="21" customHeight="1" thickBot="1">
      <c r="A17" s="120" t="s">
        <v>33</v>
      </c>
      <c r="B17" s="121"/>
      <c r="C17" s="121"/>
      <c r="D17" s="122" t="s">
        <v>34</v>
      </c>
      <c r="E17" s="43">
        <f aca="true" t="shared" si="1" ref="E17:G18">SUM(E18)</f>
        <v>166284</v>
      </c>
      <c r="F17" s="43">
        <f t="shared" si="1"/>
        <v>166284</v>
      </c>
      <c r="G17" s="44">
        <f t="shared" si="1"/>
        <v>0</v>
      </c>
    </row>
    <row r="18" spans="1:7" s="13" customFormat="1" ht="15" customHeight="1">
      <c r="A18" s="123"/>
      <c r="B18" s="124" t="s">
        <v>35</v>
      </c>
      <c r="C18" s="125"/>
      <c r="D18" s="126" t="s">
        <v>36</v>
      </c>
      <c r="E18" s="38">
        <f t="shared" si="1"/>
        <v>166284</v>
      </c>
      <c r="F18" s="38">
        <f t="shared" si="1"/>
        <v>166284</v>
      </c>
      <c r="G18" s="39">
        <f t="shared" si="1"/>
        <v>0</v>
      </c>
    </row>
    <row r="19" spans="1:7" s="13" customFormat="1" ht="38.25" customHeight="1" thickBot="1">
      <c r="A19" s="127"/>
      <c r="B19" s="128"/>
      <c r="C19" s="128">
        <v>2460</v>
      </c>
      <c r="D19" s="129" t="s">
        <v>96</v>
      </c>
      <c r="E19" s="45">
        <v>166284</v>
      </c>
      <c r="F19" s="45">
        <v>166284</v>
      </c>
      <c r="G19" s="46"/>
    </row>
    <row r="20" spans="1:7" s="8" customFormat="1" ht="24.75" customHeight="1" thickBot="1">
      <c r="A20" s="130">
        <v>600</v>
      </c>
      <c r="B20" s="131"/>
      <c r="C20" s="132"/>
      <c r="D20" s="133" t="s">
        <v>26</v>
      </c>
      <c r="E20" s="47">
        <f>SUM(E21)</f>
        <v>2538635</v>
      </c>
      <c r="F20" s="47">
        <f>SUM(F21)</f>
        <v>235599</v>
      </c>
      <c r="G20" s="48">
        <f>SUM(G21)</f>
        <v>2303036</v>
      </c>
    </row>
    <row r="21" spans="1:7" s="8" customFormat="1" ht="15" customHeight="1">
      <c r="A21" s="113"/>
      <c r="B21" s="134" t="s">
        <v>27</v>
      </c>
      <c r="C21" s="135"/>
      <c r="D21" s="136" t="s">
        <v>28</v>
      </c>
      <c r="E21" s="49">
        <f>SUM(E22:E28)</f>
        <v>2538635</v>
      </c>
      <c r="F21" s="49">
        <f>SUM(F22:F28)</f>
        <v>235599</v>
      </c>
      <c r="G21" s="50">
        <f>SUM(G22:G28)</f>
        <v>2303036</v>
      </c>
    </row>
    <row r="22" spans="1:7" s="8" customFormat="1" ht="12.75" customHeight="1">
      <c r="A22" s="113"/>
      <c r="B22" s="137"/>
      <c r="C22" s="138" t="s">
        <v>6</v>
      </c>
      <c r="D22" s="139" t="s">
        <v>7</v>
      </c>
      <c r="E22" s="51">
        <v>58100</v>
      </c>
      <c r="F22" s="51">
        <f>SUM(E22)</f>
        <v>58100</v>
      </c>
      <c r="G22" s="52"/>
    </row>
    <row r="23" spans="1:7" s="8" customFormat="1" ht="48" customHeight="1">
      <c r="A23" s="113"/>
      <c r="B23" s="137"/>
      <c r="C23" s="140" t="s">
        <v>15</v>
      </c>
      <c r="D23" s="141" t="s">
        <v>97</v>
      </c>
      <c r="E23" s="53">
        <v>93877</v>
      </c>
      <c r="F23" s="53">
        <f>SUM(E23)</f>
        <v>93877</v>
      </c>
      <c r="G23" s="54"/>
    </row>
    <row r="24" spans="1:7" s="8" customFormat="1" ht="12.75" customHeight="1">
      <c r="A24" s="113"/>
      <c r="B24" s="137"/>
      <c r="C24" s="140" t="s">
        <v>8</v>
      </c>
      <c r="D24" s="142" t="s">
        <v>9</v>
      </c>
      <c r="E24" s="53">
        <v>1100</v>
      </c>
      <c r="F24" s="53">
        <f>SUM(E24)</f>
        <v>1100</v>
      </c>
      <c r="G24" s="54"/>
    </row>
    <row r="25" spans="1:7" s="8" customFormat="1" ht="12.75" customHeight="1">
      <c r="A25" s="113"/>
      <c r="B25" s="137"/>
      <c r="C25" s="143" t="s">
        <v>12</v>
      </c>
      <c r="D25" s="144" t="s">
        <v>13</v>
      </c>
      <c r="E25" s="55">
        <v>32522</v>
      </c>
      <c r="F25" s="55">
        <v>32522</v>
      </c>
      <c r="G25" s="56"/>
    </row>
    <row r="26" spans="1:7" s="8" customFormat="1" ht="45.75" customHeight="1">
      <c r="A26" s="113"/>
      <c r="B26" s="137"/>
      <c r="C26" s="140" t="s">
        <v>112</v>
      </c>
      <c r="D26" s="141" t="s">
        <v>113</v>
      </c>
      <c r="E26" s="55">
        <v>50000</v>
      </c>
      <c r="F26" s="55">
        <v>50000</v>
      </c>
      <c r="G26" s="56"/>
    </row>
    <row r="27" spans="1:7" s="8" customFormat="1" ht="51.75" customHeight="1">
      <c r="A27" s="113"/>
      <c r="B27" s="137"/>
      <c r="C27" s="140" t="s">
        <v>38</v>
      </c>
      <c r="D27" s="141" t="s">
        <v>107</v>
      </c>
      <c r="E27" s="53">
        <v>2153036</v>
      </c>
      <c r="F27" s="53"/>
      <c r="G27" s="54">
        <f>SUM(E27)</f>
        <v>2153036</v>
      </c>
    </row>
    <row r="28" spans="1:7" s="8" customFormat="1" ht="40.5" customHeight="1" thickBot="1">
      <c r="A28" s="176"/>
      <c r="B28" s="216"/>
      <c r="C28" s="178" t="s">
        <v>40</v>
      </c>
      <c r="D28" s="217" t="s">
        <v>41</v>
      </c>
      <c r="E28" s="73">
        <v>150000</v>
      </c>
      <c r="F28" s="73"/>
      <c r="G28" s="74">
        <f>SUM(E28)</f>
        <v>150000</v>
      </c>
    </row>
    <row r="29" spans="1:7" s="13" customFormat="1" ht="21" customHeight="1" thickBot="1">
      <c r="A29" s="130">
        <v>700</v>
      </c>
      <c r="B29" s="132"/>
      <c r="C29" s="132"/>
      <c r="D29" s="147" t="s">
        <v>43</v>
      </c>
      <c r="E29" s="47">
        <f>SUM(E30)</f>
        <v>693908</v>
      </c>
      <c r="F29" s="47">
        <f>SUM(F30)</f>
        <v>664283</v>
      </c>
      <c r="G29" s="48">
        <f>SUM(G30)</f>
        <v>29625</v>
      </c>
    </row>
    <row r="30" spans="1:7" s="8" customFormat="1" ht="15" customHeight="1">
      <c r="A30" s="113"/>
      <c r="B30" s="135">
        <v>70005</v>
      </c>
      <c r="C30" s="135"/>
      <c r="D30" s="148" t="s">
        <v>44</v>
      </c>
      <c r="E30" s="49">
        <f>SUM(E31:E36)</f>
        <v>693908</v>
      </c>
      <c r="F30" s="49">
        <f>SUM(F31:F36)</f>
        <v>664283</v>
      </c>
      <c r="G30" s="50">
        <f>SUM(G31:G36)</f>
        <v>29625</v>
      </c>
    </row>
    <row r="31" spans="1:7" s="8" customFormat="1" ht="24" customHeight="1">
      <c r="A31" s="113"/>
      <c r="B31" s="117"/>
      <c r="C31" s="149" t="s">
        <v>45</v>
      </c>
      <c r="D31" s="150" t="s">
        <v>46</v>
      </c>
      <c r="E31" s="41">
        <v>76022</v>
      </c>
      <c r="F31" s="41">
        <f>SUM(E31)</f>
        <v>76022</v>
      </c>
      <c r="G31" s="57"/>
    </row>
    <row r="32" spans="1:7" s="8" customFormat="1" ht="48" customHeight="1">
      <c r="A32" s="113"/>
      <c r="B32" s="117"/>
      <c r="C32" s="140" t="s">
        <v>15</v>
      </c>
      <c r="D32" s="141" t="s">
        <v>16</v>
      </c>
      <c r="E32" s="53">
        <v>518511</v>
      </c>
      <c r="F32" s="53">
        <f>SUM(E32)</f>
        <v>518511</v>
      </c>
      <c r="G32" s="54"/>
    </row>
    <row r="33" spans="1:7" s="8" customFormat="1" ht="26.25" customHeight="1">
      <c r="A33" s="113"/>
      <c r="B33" s="117"/>
      <c r="C33" s="140" t="s">
        <v>47</v>
      </c>
      <c r="D33" s="141" t="s">
        <v>108</v>
      </c>
      <c r="E33" s="53">
        <v>29625</v>
      </c>
      <c r="F33" s="53"/>
      <c r="G33" s="54">
        <f>SUM(E33)</f>
        <v>29625</v>
      </c>
    </row>
    <row r="34" spans="1:7" s="8" customFormat="1" ht="12.75" customHeight="1">
      <c r="A34" s="113"/>
      <c r="B34" s="117"/>
      <c r="C34" s="140" t="s">
        <v>8</v>
      </c>
      <c r="D34" s="142" t="s">
        <v>23</v>
      </c>
      <c r="E34" s="53">
        <v>2000</v>
      </c>
      <c r="F34" s="53">
        <f>SUM(E34)</f>
        <v>2000</v>
      </c>
      <c r="G34" s="54"/>
    </row>
    <row r="35" spans="1:7" s="8" customFormat="1" ht="38.25" customHeight="1">
      <c r="A35" s="113"/>
      <c r="B35" s="117"/>
      <c r="C35" s="151">
        <v>2110</v>
      </c>
      <c r="D35" s="152" t="s">
        <v>32</v>
      </c>
      <c r="E35" s="53">
        <v>15000</v>
      </c>
      <c r="F35" s="53">
        <f>SUM(E35)</f>
        <v>15000</v>
      </c>
      <c r="G35" s="54"/>
    </row>
    <row r="36" spans="1:7" s="8" customFormat="1" ht="39" customHeight="1" thickBot="1">
      <c r="A36" s="113"/>
      <c r="B36" s="117"/>
      <c r="C36" s="153">
        <v>2360</v>
      </c>
      <c r="D36" s="154" t="s">
        <v>48</v>
      </c>
      <c r="E36" s="55">
        <v>52750</v>
      </c>
      <c r="F36" s="55">
        <f>SUM(E36)</f>
        <v>52750</v>
      </c>
      <c r="G36" s="56"/>
    </row>
    <row r="37" spans="1:7" s="13" customFormat="1" ht="21.75" customHeight="1" thickBot="1">
      <c r="A37" s="130">
        <v>710</v>
      </c>
      <c r="B37" s="121"/>
      <c r="C37" s="121"/>
      <c r="D37" s="122" t="s">
        <v>49</v>
      </c>
      <c r="E37" s="58">
        <f>SUM(E38+E40+E42+E44)</f>
        <v>540509</v>
      </c>
      <c r="F37" s="58">
        <f>SUM(F38+F40+F42+F44)</f>
        <v>540509</v>
      </c>
      <c r="G37" s="59">
        <f>SUM(G38+G40+G42+G44)</f>
        <v>0</v>
      </c>
    </row>
    <row r="38" spans="1:7" s="8" customFormat="1" ht="30" customHeight="1">
      <c r="A38" s="145"/>
      <c r="B38" s="218">
        <v>71013</v>
      </c>
      <c r="C38" s="218"/>
      <c r="D38" s="219" t="s">
        <v>93</v>
      </c>
      <c r="E38" s="82">
        <f>SUM(E39)</f>
        <v>50000</v>
      </c>
      <c r="F38" s="82">
        <f>SUM(F39)</f>
        <v>50000</v>
      </c>
      <c r="G38" s="83">
        <f>SUM(G39)</f>
        <v>0</v>
      </c>
    </row>
    <row r="39" spans="1:7" s="8" customFormat="1" ht="33.75" customHeight="1">
      <c r="A39" s="113"/>
      <c r="B39" s="117"/>
      <c r="C39" s="118">
        <v>2110</v>
      </c>
      <c r="D39" s="119" t="s">
        <v>32</v>
      </c>
      <c r="E39" s="40">
        <v>50000</v>
      </c>
      <c r="F39" s="40">
        <f>SUM(E39)</f>
        <v>50000</v>
      </c>
      <c r="G39" s="42"/>
    </row>
    <row r="40" spans="1:7" s="8" customFormat="1" ht="15" customHeight="1">
      <c r="A40" s="113"/>
      <c r="B40" s="156">
        <v>71014</v>
      </c>
      <c r="C40" s="157"/>
      <c r="D40" s="158" t="s">
        <v>50</v>
      </c>
      <c r="E40" s="60">
        <f>SUM(E41)</f>
        <v>10200</v>
      </c>
      <c r="F40" s="60">
        <f>SUM(F41)</f>
        <v>10200</v>
      </c>
      <c r="G40" s="61">
        <f>SUM(G41)</f>
        <v>0</v>
      </c>
    </row>
    <row r="41" spans="1:7" s="8" customFormat="1" ht="36" customHeight="1">
      <c r="A41" s="113"/>
      <c r="B41" s="117"/>
      <c r="C41" s="118">
        <v>2110</v>
      </c>
      <c r="D41" s="119" t="s">
        <v>32</v>
      </c>
      <c r="E41" s="53">
        <v>10200</v>
      </c>
      <c r="F41" s="53">
        <f>SUM(E41)</f>
        <v>10200</v>
      </c>
      <c r="G41" s="62"/>
    </row>
    <row r="42" spans="1:7" s="8" customFormat="1" ht="15" customHeight="1">
      <c r="A42" s="113"/>
      <c r="B42" s="156">
        <v>71015</v>
      </c>
      <c r="C42" s="157"/>
      <c r="D42" s="158" t="s">
        <v>51</v>
      </c>
      <c r="E42" s="60">
        <f>SUM(E43:E43)</f>
        <v>281419</v>
      </c>
      <c r="F42" s="60">
        <f>SUM(F43:F43)</f>
        <v>281419</v>
      </c>
      <c r="G42" s="61">
        <f>SUM(G43:G43)</f>
        <v>0</v>
      </c>
    </row>
    <row r="43" spans="1:7" s="8" customFormat="1" ht="36" customHeight="1">
      <c r="A43" s="113"/>
      <c r="B43" s="159"/>
      <c r="C43" s="160">
        <v>2110</v>
      </c>
      <c r="D43" s="161" t="s">
        <v>32</v>
      </c>
      <c r="E43" s="63">
        <v>281419</v>
      </c>
      <c r="F43" s="63">
        <f>SUM(E43)</f>
        <v>281419</v>
      </c>
      <c r="G43" s="64"/>
    </row>
    <row r="44" spans="1:7" s="8" customFormat="1" ht="15" customHeight="1">
      <c r="A44" s="113"/>
      <c r="B44" s="115">
        <v>71095</v>
      </c>
      <c r="C44" s="162"/>
      <c r="D44" s="163" t="s">
        <v>52</v>
      </c>
      <c r="E44" s="65">
        <f>SUM(E45)</f>
        <v>198890</v>
      </c>
      <c r="F44" s="65">
        <f>SUM(F45)</f>
        <v>198890</v>
      </c>
      <c r="G44" s="66">
        <f>SUM(G45)</f>
        <v>0</v>
      </c>
    </row>
    <row r="45" spans="1:7" s="8" customFormat="1" ht="12.75" customHeight="1" thickBot="1">
      <c r="A45" s="176"/>
      <c r="B45" s="164"/>
      <c r="C45" s="165" t="s">
        <v>17</v>
      </c>
      <c r="D45" s="166" t="s">
        <v>18</v>
      </c>
      <c r="E45" s="67">
        <v>198890</v>
      </c>
      <c r="F45" s="67">
        <f>SUM(E45)</f>
        <v>198890</v>
      </c>
      <c r="G45" s="68"/>
    </row>
    <row r="46" spans="1:7" s="13" customFormat="1" ht="19.5" customHeight="1" thickBot="1">
      <c r="A46" s="130">
        <v>750</v>
      </c>
      <c r="B46" s="121"/>
      <c r="C46" s="121"/>
      <c r="D46" s="122" t="s">
        <v>53</v>
      </c>
      <c r="E46" s="58">
        <f>SUM(E47+E49+E55+E57)</f>
        <v>1196998</v>
      </c>
      <c r="F46" s="58">
        <f>SUM(F47+F49+F55+F57)</f>
        <v>1124758</v>
      </c>
      <c r="G46" s="58">
        <f>SUM(G47+G49+G55+G57)</f>
        <v>72240</v>
      </c>
    </row>
    <row r="47" spans="1:7" s="8" customFormat="1" ht="15" customHeight="1">
      <c r="A47" s="113"/>
      <c r="B47" s="135">
        <v>75011</v>
      </c>
      <c r="C47" s="135"/>
      <c r="D47" s="148" t="s">
        <v>54</v>
      </c>
      <c r="E47" s="49">
        <f>SUM(E48)</f>
        <v>131058</v>
      </c>
      <c r="F47" s="49">
        <f>SUM(F48)</f>
        <v>131058</v>
      </c>
      <c r="G47" s="50">
        <f>SUM(G48)</f>
        <v>0</v>
      </c>
    </row>
    <row r="48" spans="1:7" s="8" customFormat="1" ht="34.5" customHeight="1">
      <c r="A48" s="113"/>
      <c r="B48" s="117"/>
      <c r="C48" s="118">
        <v>2110</v>
      </c>
      <c r="D48" s="119" t="s">
        <v>32</v>
      </c>
      <c r="E48" s="51">
        <v>131058</v>
      </c>
      <c r="F48" s="51">
        <f>SUM(E48)</f>
        <v>131058</v>
      </c>
      <c r="G48" s="42"/>
    </row>
    <row r="49" spans="1:7" s="8" customFormat="1" ht="15" customHeight="1">
      <c r="A49" s="113"/>
      <c r="B49" s="156">
        <v>75020</v>
      </c>
      <c r="C49" s="157"/>
      <c r="D49" s="158" t="s">
        <v>55</v>
      </c>
      <c r="E49" s="60">
        <f>SUM(E50:E54)</f>
        <v>1029340</v>
      </c>
      <c r="F49" s="60">
        <f>SUM(F50:F54)</f>
        <v>957100</v>
      </c>
      <c r="G49" s="61">
        <f>SUM(G50:G54)</f>
        <v>72240</v>
      </c>
    </row>
    <row r="50" spans="1:7" s="8" customFormat="1" ht="12.75" customHeight="1">
      <c r="A50" s="113"/>
      <c r="B50" s="117"/>
      <c r="C50" s="167" t="s">
        <v>56</v>
      </c>
      <c r="D50" s="168" t="s">
        <v>57</v>
      </c>
      <c r="E50" s="41">
        <v>790000</v>
      </c>
      <c r="F50" s="41">
        <f>SUM(E50)</f>
        <v>790000</v>
      </c>
      <c r="G50" s="57"/>
    </row>
    <row r="51" spans="1:7" s="8" customFormat="1" ht="12.75" customHeight="1">
      <c r="A51" s="113"/>
      <c r="B51" s="117"/>
      <c r="C51" s="140" t="s">
        <v>6</v>
      </c>
      <c r="D51" s="142" t="s">
        <v>7</v>
      </c>
      <c r="E51" s="53">
        <v>2100</v>
      </c>
      <c r="F51" s="53">
        <f>SUM(E51)</f>
        <v>2100</v>
      </c>
      <c r="G51" s="54"/>
    </row>
    <row r="52" spans="1:7" s="8" customFormat="1" ht="16.5" customHeight="1">
      <c r="A52" s="113"/>
      <c r="B52" s="117"/>
      <c r="C52" s="140" t="s">
        <v>19</v>
      </c>
      <c r="D52" s="142" t="s">
        <v>20</v>
      </c>
      <c r="E52" s="53">
        <v>72240</v>
      </c>
      <c r="F52" s="53"/>
      <c r="G52" s="54">
        <f>SUM(E52)</f>
        <v>72240</v>
      </c>
    </row>
    <row r="53" spans="1:7" s="8" customFormat="1" ht="12.75" customHeight="1">
      <c r="A53" s="113"/>
      <c r="B53" s="117"/>
      <c r="C53" s="140" t="s">
        <v>8</v>
      </c>
      <c r="D53" s="142" t="s">
        <v>23</v>
      </c>
      <c r="E53" s="53">
        <v>80000</v>
      </c>
      <c r="F53" s="53">
        <f>SUM(E53)</f>
        <v>80000</v>
      </c>
      <c r="G53" s="54"/>
    </row>
    <row r="54" spans="1:7" s="8" customFormat="1" ht="12.75" customHeight="1">
      <c r="A54" s="113"/>
      <c r="B54" s="117"/>
      <c r="C54" s="138" t="s">
        <v>12</v>
      </c>
      <c r="D54" s="139" t="s">
        <v>13</v>
      </c>
      <c r="E54" s="51">
        <v>85000</v>
      </c>
      <c r="F54" s="51">
        <v>85000</v>
      </c>
      <c r="G54" s="52"/>
    </row>
    <row r="55" spans="1:7" s="8" customFormat="1" ht="15" customHeight="1">
      <c r="A55" s="113"/>
      <c r="B55" s="156">
        <v>75045</v>
      </c>
      <c r="C55" s="169"/>
      <c r="D55" s="158" t="s">
        <v>94</v>
      </c>
      <c r="E55" s="60">
        <f>SUM(E56)</f>
        <v>15000</v>
      </c>
      <c r="F55" s="60">
        <f>SUM(F56)</f>
        <v>15000</v>
      </c>
      <c r="G55" s="61">
        <f>SUM(G56)</f>
        <v>0</v>
      </c>
    </row>
    <row r="56" spans="1:7" s="8" customFormat="1" ht="37.5" customHeight="1">
      <c r="A56" s="113"/>
      <c r="B56" s="117"/>
      <c r="C56" s="167" t="s">
        <v>58</v>
      </c>
      <c r="D56" s="119" t="s">
        <v>32</v>
      </c>
      <c r="E56" s="40">
        <v>15000</v>
      </c>
      <c r="F56" s="40">
        <f>SUM(E56)</f>
        <v>15000</v>
      </c>
      <c r="G56" s="42"/>
    </row>
    <row r="57" spans="1:7" s="8" customFormat="1" ht="15" customHeight="1">
      <c r="A57" s="113"/>
      <c r="B57" s="156">
        <v>75095</v>
      </c>
      <c r="C57" s="169"/>
      <c r="D57" s="170" t="s">
        <v>52</v>
      </c>
      <c r="E57" s="69">
        <f>SUM(E58)</f>
        <v>21600</v>
      </c>
      <c r="F57" s="69">
        <f>SUM(F58)</f>
        <v>21600</v>
      </c>
      <c r="G57" s="70">
        <f>SUM(G58)</f>
        <v>0</v>
      </c>
    </row>
    <row r="58" spans="1:7" s="8" customFormat="1" ht="38.25" customHeight="1" thickBot="1">
      <c r="A58" s="113"/>
      <c r="B58" s="117"/>
      <c r="C58" s="167" t="s">
        <v>59</v>
      </c>
      <c r="D58" s="119" t="s">
        <v>60</v>
      </c>
      <c r="E58" s="40">
        <v>21600</v>
      </c>
      <c r="F58" s="40">
        <f>SUM(E58)</f>
        <v>21600</v>
      </c>
      <c r="G58" s="42"/>
    </row>
    <row r="59" spans="1:7" s="13" customFormat="1" ht="30" customHeight="1" thickBot="1">
      <c r="A59" s="130">
        <v>754</v>
      </c>
      <c r="B59" s="121"/>
      <c r="C59" s="121"/>
      <c r="D59" s="171" t="s">
        <v>61</v>
      </c>
      <c r="E59" s="58">
        <f>SUM(E60)</f>
        <v>2988700</v>
      </c>
      <c r="F59" s="58">
        <f>SUM(F60)</f>
        <v>2988700</v>
      </c>
      <c r="G59" s="58">
        <f>SUM(G60)</f>
        <v>0</v>
      </c>
    </row>
    <row r="60" spans="1:7" s="8" customFormat="1" ht="15" customHeight="1">
      <c r="A60" s="113"/>
      <c r="B60" s="115">
        <v>75411</v>
      </c>
      <c r="C60" s="162"/>
      <c r="D60" s="116" t="s">
        <v>98</v>
      </c>
      <c r="E60" s="38">
        <f>SUM(E61:E62)</f>
        <v>2988700</v>
      </c>
      <c r="F60" s="38">
        <f>SUM(F61:F62)</f>
        <v>2988700</v>
      </c>
      <c r="G60" s="39">
        <f>SUM(G61:G62)</f>
        <v>0</v>
      </c>
    </row>
    <row r="61" spans="1:7" s="8" customFormat="1" ht="39" customHeight="1">
      <c r="A61" s="113"/>
      <c r="B61" s="117"/>
      <c r="C61" s="172">
        <v>2110</v>
      </c>
      <c r="D61" s="173" t="s">
        <v>32</v>
      </c>
      <c r="E61" s="71">
        <v>2988000</v>
      </c>
      <c r="F61" s="71">
        <f>SUM(E61)</f>
        <v>2988000</v>
      </c>
      <c r="G61" s="52"/>
    </row>
    <row r="62" spans="1:7" s="8" customFormat="1" ht="38.25" customHeight="1" thickBot="1">
      <c r="A62" s="113"/>
      <c r="B62" s="117"/>
      <c r="C62" s="151">
        <v>2360</v>
      </c>
      <c r="D62" s="152" t="s">
        <v>48</v>
      </c>
      <c r="E62" s="72">
        <v>700</v>
      </c>
      <c r="F62" s="72">
        <f>SUM(E62)</f>
        <v>700</v>
      </c>
      <c r="G62" s="54"/>
    </row>
    <row r="63" spans="1:7" s="13" customFormat="1" ht="18" customHeight="1" thickBot="1">
      <c r="A63" s="231">
        <v>756</v>
      </c>
      <c r="B63" s="132"/>
      <c r="C63" s="232"/>
      <c r="D63" s="233" t="s">
        <v>109</v>
      </c>
      <c r="E63" s="236">
        <f>SUM(E65)</f>
        <v>4945575</v>
      </c>
      <c r="F63" s="236">
        <f>SUM(F65)</f>
        <v>4945575</v>
      </c>
      <c r="G63" s="237">
        <f>SUM(G65)</f>
        <v>0</v>
      </c>
    </row>
    <row r="64" spans="1:7" s="13" customFormat="1" ht="45.75" customHeight="1" thickBot="1">
      <c r="A64" s="231"/>
      <c r="B64" s="174"/>
      <c r="C64" s="232"/>
      <c r="D64" s="233"/>
      <c r="E64" s="236"/>
      <c r="F64" s="236"/>
      <c r="G64" s="237"/>
    </row>
    <row r="65" spans="1:7" s="8" customFormat="1" ht="29.25" customHeight="1">
      <c r="A65" s="113"/>
      <c r="B65" s="135">
        <v>75622</v>
      </c>
      <c r="C65" s="134"/>
      <c r="D65" s="136" t="s">
        <v>62</v>
      </c>
      <c r="E65" s="49">
        <f>SUM(E66:E67)</f>
        <v>4945575</v>
      </c>
      <c r="F65" s="49">
        <f>SUM(F66:F67)</f>
        <v>4945575</v>
      </c>
      <c r="G65" s="50">
        <f>SUM(G66:G67)</f>
        <v>0</v>
      </c>
    </row>
    <row r="66" spans="1:7" s="8" customFormat="1" ht="12.75" customHeight="1">
      <c r="A66" s="113"/>
      <c r="B66" s="117"/>
      <c r="C66" s="149" t="s">
        <v>63</v>
      </c>
      <c r="D66" s="175" t="s">
        <v>64</v>
      </c>
      <c r="E66" s="41">
        <v>4785575</v>
      </c>
      <c r="F66" s="41">
        <f>SUM(E66)</f>
        <v>4785575</v>
      </c>
      <c r="G66" s="57"/>
    </row>
    <row r="67" spans="1:7" s="8" customFormat="1" ht="12.75" customHeight="1" thickBot="1">
      <c r="A67" s="176"/>
      <c r="B67" s="177"/>
      <c r="C67" s="178" t="s">
        <v>65</v>
      </c>
      <c r="D67" s="179" t="s">
        <v>66</v>
      </c>
      <c r="E67" s="73">
        <v>160000</v>
      </c>
      <c r="F67" s="73">
        <f>SUM(E67)</f>
        <v>160000</v>
      </c>
      <c r="G67" s="74"/>
    </row>
    <row r="68" spans="1:7" s="8" customFormat="1" ht="33" customHeight="1" thickBot="1">
      <c r="A68" s="130">
        <v>758</v>
      </c>
      <c r="B68" s="121"/>
      <c r="C68" s="180"/>
      <c r="D68" s="122" t="s">
        <v>67</v>
      </c>
      <c r="E68" s="58">
        <f>SUM(E69+E71+E73)</f>
        <v>25941569</v>
      </c>
      <c r="F68" s="58">
        <f>SUM(F69+F71+F73)</f>
        <v>25941569</v>
      </c>
      <c r="G68" s="59">
        <f>SUM(G69+G71+G73)</f>
        <v>0</v>
      </c>
    </row>
    <row r="69" spans="1:7" s="8" customFormat="1" ht="30.75" customHeight="1">
      <c r="A69" s="181"/>
      <c r="B69" s="135">
        <v>75801</v>
      </c>
      <c r="C69" s="134"/>
      <c r="D69" s="155" t="s">
        <v>68</v>
      </c>
      <c r="E69" s="49">
        <f>SUM(E70)</f>
        <v>16490704</v>
      </c>
      <c r="F69" s="49">
        <f>SUM(F70)</f>
        <v>16490704</v>
      </c>
      <c r="G69" s="50">
        <f>SUM(G70)</f>
        <v>0</v>
      </c>
    </row>
    <row r="70" spans="1:7" s="8" customFormat="1" ht="12.75" customHeight="1">
      <c r="A70" s="113"/>
      <c r="B70" s="156"/>
      <c r="C70" s="169" t="s">
        <v>69</v>
      </c>
      <c r="D70" s="182" t="s">
        <v>70</v>
      </c>
      <c r="E70" s="75">
        <v>16490704</v>
      </c>
      <c r="F70" s="75">
        <f>SUM(E70)</f>
        <v>16490704</v>
      </c>
      <c r="G70" s="76"/>
    </row>
    <row r="71" spans="1:7" s="8" customFormat="1" ht="24.75" customHeight="1">
      <c r="A71" s="113"/>
      <c r="B71" s="156">
        <v>75803</v>
      </c>
      <c r="C71" s="169"/>
      <c r="D71" s="183" t="s">
        <v>71</v>
      </c>
      <c r="E71" s="60">
        <f>SUM(E72)</f>
        <v>6483641</v>
      </c>
      <c r="F71" s="60">
        <f>SUM(F72)</f>
        <v>6483641</v>
      </c>
      <c r="G71" s="61">
        <f>SUM(G72)</f>
        <v>0</v>
      </c>
    </row>
    <row r="72" spans="1:7" s="8" customFormat="1" ht="12.75" customHeight="1">
      <c r="A72" s="113"/>
      <c r="B72" s="115"/>
      <c r="C72" s="184" t="s">
        <v>69</v>
      </c>
      <c r="D72" s="182" t="s">
        <v>70</v>
      </c>
      <c r="E72" s="75">
        <v>6483641</v>
      </c>
      <c r="F72" s="75">
        <f>SUM(E72)</f>
        <v>6483641</v>
      </c>
      <c r="G72" s="77"/>
    </row>
    <row r="73" spans="1:7" s="8" customFormat="1" ht="30" customHeight="1">
      <c r="A73" s="113"/>
      <c r="B73" s="115">
        <v>75832</v>
      </c>
      <c r="C73" s="114"/>
      <c r="D73" s="185" t="s">
        <v>72</v>
      </c>
      <c r="E73" s="38">
        <f>SUM(E74)</f>
        <v>2967224</v>
      </c>
      <c r="F73" s="38">
        <f>SUM(F74)</f>
        <v>2967224</v>
      </c>
      <c r="G73" s="39">
        <f>SUM(G74)</f>
        <v>0</v>
      </c>
    </row>
    <row r="74" spans="1:7" s="8" customFormat="1" ht="14.25" customHeight="1" thickBot="1">
      <c r="A74" s="176"/>
      <c r="B74" s="117"/>
      <c r="C74" s="167" t="s">
        <v>69</v>
      </c>
      <c r="D74" s="186" t="s">
        <v>70</v>
      </c>
      <c r="E74" s="40">
        <v>2967224</v>
      </c>
      <c r="F74" s="40">
        <f>SUM(E74)</f>
        <v>2967224</v>
      </c>
      <c r="G74" s="42"/>
    </row>
    <row r="75" spans="1:8" s="8" customFormat="1" ht="23.25" customHeight="1" thickBot="1">
      <c r="A75" s="130">
        <v>801</v>
      </c>
      <c r="B75" s="121"/>
      <c r="C75" s="180"/>
      <c r="D75" s="187" t="s">
        <v>73</v>
      </c>
      <c r="E75" s="58">
        <f>SUM(E76+E82+E87)</f>
        <v>390462</v>
      </c>
      <c r="F75" s="58">
        <f>SUM(F76+F82+F87)</f>
        <v>365188</v>
      </c>
      <c r="G75" s="58">
        <f>SUM(G76+G82+G87)</f>
        <v>25274</v>
      </c>
      <c r="H75" s="14"/>
    </row>
    <row r="76" spans="1:7" s="8" customFormat="1" ht="15" customHeight="1">
      <c r="A76" s="113"/>
      <c r="B76" s="156">
        <v>80120</v>
      </c>
      <c r="C76" s="188"/>
      <c r="D76" s="170" t="s">
        <v>89</v>
      </c>
      <c r="E76" s="60">
        <f>SUM(E77:E81)</f>
        <v>18261</v>
      </c>
      <c r="F76" s="60">
        <f>SUM(F77:F81)</f>
        <v>18261</v>
      </c>
      <c r="G76" s="61">
        <f>SUM(G77:G81)</f>
        <v>0</v>
      </c>
    </row>
    <row r="77" spans="1:7" s="8" customFormat="1" ht="15" customHeight="1">
      <c r="A77" s="113"/>
      <c r="B77" s="117"/>
      <c r="C77" s="167" t="s">
        <v>6</v>
      </c>
      <c r="D77" s="142" t="s">
        <v>7</v>
      </c>
      <c r="E77" s="78">
        <v>224</v>
      </c>
      <c r="F77" s="78">
        <f>SUM(E77)</f>
        <v>224</v>
      </c>
      <c r="G77" s="79"/>
    </row>
    <row r="78" spans="1:7" s="8" customFormat="1" ht="51" customHeight="1">
      <c r="A78" s="113"/>
      <c r="B78" s="117"/>
      <c r="C78" s="140" t="s">
        <v>15</v>
      </c>
      <c r="D78" s="141" t="s">
        <v>16</v>
      </c>
      <c r="E78" s="72">
        <v>6665</v>
      </c>
      <c r="F78" s="72">
        <f>SUM(E78)</f>
        <v>6665</v>
      </c>
      <c r="G78" s="80"/>
    </row>
    <row r="79" spans="1:7" s="8" customFormat="1" ht="12.75" customHeight="1">
      <c r="A79" s="113"/>
      <c r="B79" s="117"/>
      <c r="C79" s="140" t="s">
        <v>17</v>
      </c>
      <c r="D79" s="152" t="s">
        <v>22</v>
      </c>
      <c r="E79" s="53">
        <v>8252</v>
      </c>
      <c r="F79" s="53">
        <v>8252</v>
      </c>
      <c r="G79" s="54"/>
    </row>
    <row r="80" spans="1:7" s="8" customFormat="1" ht="12.75" customHeight="1">
      <c r="A80" s="113"/>
      <c r="B80" s="117"/>
      <c r="C80" s="140" t="s">
        <v>8</v>
      </c>
      <c r="D80" s="152" t="s">
        <v>23</v>
      </c>
      <c r="E80" s="53">
        <v>438</v>
      </c>
      <c r="F80" s="53">
        <f>SUM(E80)</f>
        <v>438</v>
      </c>
      <c r="G80" s="54"/>
    </row>
    <row r="81" spans="1:7" s="8" customFormat="1" ht="12.75" customHeight="1">
      <c r="A81" s="113"/>
      <c r="B81" s="117"/>
      <c r="C81" s="140" t="s">
        <v>12</v>
      </c>
      <c r="D81" s="142" t="s">
        <v>13</v>
      </c>
      <c r="E81" s="53">
        <v>2682</v>
      </c>
      <c r="F81" s="53">
        <f>SUM(E81)</f>
        <v>2682</v>
      </c>
      <c r="G81" s="54"/>
    </row>
    <row r="82" spans="1:7" s="8" customFormat="1" ht="15" customHeight="1">
      <c r="A82" s="113"/>
      <c r="B82" s="156">
        <v>80130</v>
      </c>
      <c r="C82" s="188"/>
      <c r="D82" s="170" t="s">
        <v>74</v>
      </c>
      <c r="E82" s="60">
        <f>SUM(E83:E86)</f>
        <v>189365</v>
      </c>
      <c r="F82" s="60">
        <f>SUM(F83:F86)</f>
        <v>189365</v>
      </c>
      <c r="G82" s="61">
        <f>SUM(G83:G86)</f>
        <v>0</v>
      </c>
    </row>
    <row r="83" spans="1:7" s="8" customFormat="1" ht="48.75" customHeight="1">
      <c r="A83" s="113"/>
      <c r="B83" s="117"/>
      <c r="C83" s="167" t="s">
        <v>15</v>
      </c>
      <c r="D83" s="189" t="s">
        <v>16</v>
      </c>
      <c r="E83" s="40">
        <v>83414</v>
      </c>
      <c r="F83" s="40">
        <f>SUM(E83)</f>
        <v>83414</v>
      </c>
      <c r="G83" s="42"/>
    </row>
    <row r="84" spans="1:7" s="8" customFormat="1" ht="12.75" customHeight="1">
      <c r="A84" s="113"/>
      <c r="B84" s="117"/>
      <c r="C84" s="140" t="s">
        <v>17</v>
      </c>
      <c r="D84" s="152" t="s">
        <v>22</v>
      </c>
      <c r="E84" s="53">
        <v>89539</v>
      </c>
      <c r="F84" s="53">
        <f>SUM(E84)</f>
        <v>89539</v>
      </c>
      <c r="G84" s="54"/>
    </row>
    <row r="85" spans="1:7" s="8" customFormat="1" ht="12.75" customHeight="1">
      <c r="A85" s="113"/>
      <c r="B85" s="117"/>
      <c r="C85" s="140" t="s">
        <v>8</v>
      </c>
      <c r="D85" s="142" t="s">
        <v>9</v>
      </c>
      <c r="E85" s="53">
        <v>5173</v>
      </c>
      <c r="F85" s="53">
        <f>SUM(E85)</f>
        <v>5173</v>
      </c>
      <c r="G85" s="54"/>
    </row>
    <row r="86" spans="1:7" s="8" customFormat="1" ht="12.75" customHeight="1">
      <c r="A86" s="113"/>
      <c r="B86" s="117"/>
      <c r="C86" s="167" t="s">
        <v>12</v>
      </c>
      <c r="D86" s="168" t="s">
        <v>13</v>
      </c>
      <c r="E86" s="40">
        <v>11239</v>
      </c>
      <c r="F86" s="40">
        <f>SUM(E86)</f>
        <v>11239</v>
      </c>
      <c r="G86" s="42"/>
    </row>
    <row r="87" spans="1:7" s="8" customFormat="1" ht="15" customHeight="1">
      <c r="A87" s="113"/>
      <c r="B87" s="190">
        <v>80195</v>
      </c>
      <c r="C87" s="184"/>
      <c r="D87" s="163" t="s">
        <v>52</v>
      </c>
      <c r="E87" s="65">
        <f>SUM(E88:E89)</f>
        <v>182836</v>
      </c>
      <c r="F87" s="65">
        <f>SUM(F88:F89)</f>
        <v>157562</v>
      </c>
      <c r="G87" s="65">
        <f>SUM(G88:G89)</f>
        <v>25274</v>
      </c>
    </row>
    <row r="88" spans="1:7" s="8" customFormat="1" ht="51" customHeight="1">
      <c r="A88" s="113"/>
      <c r="B88" s="191"/>
      <c r="C88" s="140" t="s">
        <v>42</v>
      </c>
      <c r="D88" s="141" t="s">
        <v>39</v>
      </c>
      <c r="E88" s="53">
        <v>157562</v>
      </c>
      <c r="F88" s="53">
        <f>SUM(E88)</f>
        <v>157562</v>
      </c>
      <c r="G88" s="81"/>
    </row>
    <row r="89" spans="1:7" s="8" customFormat="1" ht="42.75" customHeight="1" thickBot="1">
      <c r="A89" s="113"/>
      <c r="B89" s="191"/>
      <c r="C89" s="146" t="s">
        <v>75</v>
      </c>
      <c r="D89" s="192" t="s">
        <v>76</v>
      </c>
      <c r="E89" s="40">
        <v>25274</v>
      </c>
      <c r="F89" s="40"/>
      <c r="G89" s="42">
        <v>25274</v>
      </c>
    </row>
    <row r="90" spans="1:7" s="13" customFormat="1" ht="24" customHeight="1" thickBot="1">
      <c r="A90" s="130">
        <v>851</v>
      </c>
      <c r="B90" s="121"/>
      <c r="C90" s="121"/>
      <c r="D90" s="122" t="s">
        <v>78</v>
      </c>
      <c r="E90" s="58">
        <f aca="true" t="shared" si="2" ref="E90:G91">SUM(E91)</f>
        <v>2543711</v>
      </c>
      <c r="F90" s="58">
        <f t="shared" si="2"/>
        <v>2543711</v>
      </c>
      <c r="G90" s="58">
        <f t="shared" si="2"/>
        <v>0</v>
      </c>
    </row>
    <row r="91" spans="1:7" s="8" customFormat="1" ht="41.25" customHeight="1">
      <c r="A91" s="113"/>
      <c r="B91" s="156">
        <v>85156</v>
      </c>
      <c r="C91" s="157"/>
      <c r="D91" s="183" t="s">
        <v>79</v>
      </c>
      <c r="E91" s="60">
        <f t="shared" si="2"/>
        <v>2543711</v>
      </c>
      <c r="F91" s="60">
        <f t="shared" si="2"/>
        <v>2543711</v>
      </c>
      <c r="G91" s="61">
        <f t="shared" si="2"/>
        <v>0</v>
      </c>
    </row>
    <row r="92" spans="1:7" s="8" customFormat="1" ht="40.5" customHeight="1" thickBot="1">
      <c r="A92" s="113"/>
      <c r="B92" s="117"/>
      <c r="C92" s="118">
        <v>2110</v>
      </c>
      <c r="D92" s="119" t="s">
        <v>32</v>
      </c>
      <c r="E92" s="40">
        <v>2543711</v>
      </c>
      <c r="F92" s="40">
        <f>SUM(E92)</f>
        <v>2543711</v>
      </c>
      <c r="G92" s="42"/>
    </row>
    <row r="93" spans="1:7" s="8" customFormat="1" ht="27" customHeight="1" thickBot="1">
      <c r="A93" s="130">
        <v>852</v>
      </c>
      <c r="B93" s="121"/>
      <c r="C93" s="121"/>
      <c r="D93" s="187" t="s">
        <v>3</v>
      </c>
      <c r="E93" s="58">
        <f>SUM(E94+E101+E107+E110+E113+E115)</f>
        <v>3078011</v>
      </c>
      <c r="F93" s="58">
        <f>SUM(F94+F101+F107+F110+F113+F115)</f>
        <v>3077751</v>
      </c>
      <c r="G93" s="58">
        <f>SUM(G94+G101+G107+G110+G113+G115)</f>
        <v>260</v>
      </c>
    </row>
    <row r="94" spans="1:7" s="8" customFormat="1" ht="15" customHeight="1">
      <c r="A94" s="193"/>
      <c r="B94" s="194">
        <v>85201</v>
      </c>
      <c r="C94" s="194"/>
      <c r="D94" s="195" t="s">
        <v>21</v>
      </c>
      <c r="E94" s="82">
        <f>SUM(E95:E100)</f>
        <v>445513</v>
      </c>
      <c r="F94" s="82">
        <f>SUM(F95:F100)</f>
        <v>445513</v>
      </c>
      <c r="G94" s="83">
        <f>SUM(G95:G100)</f>
        <v>0</v>
      </c>
    </row>
    <row r="95" spans="1:7" s="8" customFormat="1" ht="58.5" customHeight="1">
      <c r="A95" s="196"/>
      <c r="B95" s="197"/>
      <c r="C95" s="140" t="s">
        <v>15</v>
      </c>
      <c r="D95" s="141" t="s">
        <v>16</v>
      </c>
      <c r="E95" s="53">
        <v>10000</v>
      </c>
      <c r="F95" s="53">
        <f aca="true" t="shared" si="3" ref="F95:F100">SUM(E95)</f>
        <v>10000</v>
      </c>
      <c r="G95" s="54"/>
    </row>
    <row r="96" spans="1:7" s="8" customFormat="1" ht="12.75" customHeight="1">
      <c r="A96" s="196"/>
      <c r="B96" s="197"/>
      <c r="C96" s="140" t="s">
        <v>17</v>
      </c>
      <c r="D96" s="142" t="s">
        <v>22</v>
      </c>
      <c r="E96" s="53">
        <v>86951</v>
      </c>
      <c r="F96" s="53">
        <f t="shared" si="3"/>
        <v>86951</v>
      </c>
      <c r="G96" s="54"/>
    </row>
    <row r="97" spans="1:7" s="8" customFormat="1" ht="12.75" customHeight="1">
      <c r="A97" s="196"/>
      <c r="B97" s="197"/>
      <c r="C97" s="143" t="s">
        <v>8</v>
      </c>
      <c r="D97" s="144" t="s">
        <v>23</v>
      </c>
      <c r="E97" s="55">
        <v>1000</v>
      </c>
      <c r="F97" s="55">
        <f t="shared" si="3"/>
        <v>1000</v>
      </c>
      <c r="G97" s="56"/>
    </row>
    <row r="98" spans="1:7" s="8" customFormat="1" ht="12.75" customHeight="1">
      <c r="A98" s="196"/>
      <c r="B98" s="197"/>
      <c r="C98" s="140" t="s">
        <v>24</v>
      </c>
      <c r="D98" s="141" t="s">
        <v>25</v>
      </c>
      <c r="E98" s="53">
        <v>500</v>
      </c>
      <c r="F98" s="53">
        <f t="shared" si="3"/>
        <v>500</v>
      </c>
      <c r="G98" s="54"/>
    </row>
    <row r="99" spans="1:7" s="8" customFormat="1" ht="12.75" customHeight="1">
      <c r="A99" s="196"/>
      <c r="B99" s="197"/>
      <c r="C99" s="138" t="s">
        <v>12</v>
      </c>
      <c r="D99" s="139" t="s">
        <v>13</v>
      </c>
      <c r="E99" s="51">
        <v>2700</v>
      </c>
      <c r="F99" s="51">
        <f t="shared" si="3"/>
        <v>2700</v>
      </c>
      <c r="G99" s="52"/>
    </row>
    <row r="100" spans="1:7" s="8" customFormat="1" ht="35.25" customHeight="1">
      <c r="A100" s="196"/>
      <c r="B100" s="125"/>
      <c r="C100" s="162">
        <v>2320</v>
      </c>
      <c r="D100" s="198" t="s">
        <v>37</v>
      </c>
      <c r="E100" s="75">
        <v>344362</v>
      </c>
      <c r="F100" s="75">
        <f t="shared" si="3"/>
        <v>344362</v>
      </c>
      <c r="G100" s="77"/>
    </row>
    <row r="101" spans="1:7" s="8" customFormat="1" ht="15" customHeight="1">
      <c r="A101" s="196"/>
      <c r="B101" s="199">
        <v>85202</v>
      </c>
      <c r="C101" s="157"/>
      <c r="D101" s="158" t="s">
        <v>14</v>
      </c>
      <c r="E101" s="60">
        <f>SUM(E102:E106)</f>
        <v>2209027</v>
      </c>
      <c r="F101" s="60">
        <f>SUM(F102:F106)</f>
        <v>2208767</v>
      </c>
      <c r="G101" s="61">
        <f>SUM(G102:G106)</f>
        <v>260</v>
      </c>
    </row>
    <row r="102" spans="1:7" s="8" customFormat="1" ht="12.75" customHeight="1">
      <c r="A102" s="196"/>
      <c r="B102" s="197"/>
      <c r="C102" s="140" t="s">
        <v>17</v>
      </c>
      <c r="D102" s="142" t="s">
        <v>18</v>
      </c>
      <c r="E102" s="84">
        <v>871420</v>
      </c>
      <c r="F102" s="84">
        <f>SUM(E102)</f>
        <v>871420</v>
      </c>
      <c r="G102" s="85"/>
    </row>
    <row r="103" spans="1:7" s="8" customFormat="1" ht="12.75" customHeight="1">
      <c r="A103" s="196"/>
      <c r="B103" s="197"/>
      <c r="C103" s="140" t="s">
        <v>19</v>
      </c>
      <c r="D103" s="142" t="s">
        <v>20</v>
      </c>
      <c r="E103" s="84">
        <v>260</v>
      </c>
      <c r="F103" s="84"/>
      <c r="G103" s="86">
        <f>SUM(E103)</f>
        <v>260</v>
      </c>
    </row>
    <row r="104" spans="1:7" s="8" customFormat="1" ht="12.75" customHeight="1">
      <c r="A104" s="196"/>
      <c r="B104" s="197"/>
      <c r="C104" s="143" t="s">
        <v>8</v>
      </c>
      <c r="D104" s="144" t="s">
        <v>9</v>
      </c>
      <c r="E104" s="87">
        <v>1300</v>
      </c>
      <c r="F104" s="87">
        <f>SUM(E104)</f>
        <v>1300</v>
      </c>
      <c r="G104" s="88"/>
    </row>
    <row r="105" spans="1:7" s="8" customFormat="1" ht="12.75" customHeight="1">
      <c r="A105" s="196"/>
      <c r="B105" s="197"/>
      <c r="C105" s="140" t="s">
        <v>12</v>
      </c>
      <c r="D105" s="142" t="s">
        <v>13</v>
      </c>
      <c r="E105" s="84">
        <v>300</v>
      </c>
      <c r="F105" s="84">
        <f>SUM(E105)</f>
        <v>300</v>
      </c>
      <c r="G105" s="85"/>
    </row>
    <row r="106" spans="1:7" s="8" customFormat="1" ht="24.75" customHeight="1">
      <c r="A106" s="196"/>
      <c r="B106" s="197"/>
      <c r="C106" s="118">
        <v>2130</v>
      </c>
      <c r="D106" s="189" t="s">
        <v>77</v>
      </c>
      <c r="E106" s="45">
        <v>1335747</v>
      </c>
      <c r="F106" s="45">
        <f>SUM(E106)</f>
        <v>1335747</v>
      </c>
      <c r="G106" s="89"/>
    </row>
    <row r="107" spans="1:7" s="8" customFormat="1" ht="15" customHeight="1">
      <c r="A107" s="196"/>
      <c r="B107" s="199">
        <v>85203</v>
      </c>
      <c r="C107" s="156"/>
      <c r="D107" s="183" t="s">
        <v>80</v>
      </c>
      <c r="E107" s="90">
        <f>SUM(E108:E109)</f>
        <v>357291</v>
      </c>
      <c r="F107" s="90">
        <f>SUM(F108:F109)</f>
        <v>357291</v>
      </c>
      <c r="G107" s="91">
        <f>SUM(G108:G109)</f>
        <v>0</v>
      </c>
    </row>
    <row r="108" spans="1:7" s="8" customFormat="1" ht="38.25" customHeight="1">
      <c r="A108" s="196"/>
      <c r="B108" s="197"/>
      <c r="C108" s="220">
        <v>2110</v>
      </c>
      <c r="D108" s="221" t="s">
        <v>32</v>
      </c>
      <c r="E108" s="222">
        <v>357191</v>
      </c>
      <c r="F108" s="222">
        <f>SUM(E108)</f>
        <v>357191</v>
      </c>
      <c r="G108" s="223"/>
    </row>
    <row r="109" spans="1:7" s="8" customFormat="1" ht="40.5" customHeight="1">
      <c r="A109" s="200"/>
      <c r="B109" s="201"/>
      <c r="C109" s="227">
        <v>2360</v>
      </c>
      <c r="D109" s="192" t="s">
        <v>48</v>
      </c>
      <c r="E109" s="228">
        <v>100</v>
      </c>
      <c r="F109" s="228">
        <f>SUM(E109)</f>
        <v>100</v>
      </c>
      <c r="G109" s="229"/>
    </row>
    <row r="110" spans="1:7" s="8" customFormat="1" ht="15" customHeight="1">
      <c r="A110" s="196"/>
      <c r="B110" s="201">
        <v>85204</v>
      </c>
      <c r="C110" s="160"/>
      <c r="D110" s="224" t="s">
        <v>4</v>
      </c>
      <c r="E110" s="225">
        <f>SUM(E111:E112)</f>
        <v>53780</v>
      </c>
      <c r="F110" s="225">
        <f>SUM(F111:F112)</f>
        <v>53780</v>
      </c>
      <c r="G110" s="226">
        <f>SUM(G111:G112)</f>
        <v>0</v>
      </c>
    </row>
    <row r="111" spans="1:7" s="8" customFormat="1" ht="17.25" customHeight="1">
      <c r="A111" s="196"/>
      <c r="B111" s="197"/>
      <c r="C111" s="140" t="s">
        <v>17</v>
      </c>
      <c r="D111" s="142" t="s">
        <v>22</v>
      </c>
      <c r="E111" s="71">
        <v>16989</v>
      </c>
      <c r="F111" s="71">
        <f>SUM(E111)</f>
        <v>16989</v>
      </c>
      <c r="G111" s="92"/>
    </row>
    <row r="112" spans="1:7" s="8" customFormat="1" ht="36.75" customHeight="1">
      <c r="A112" s="196"/>
      <c r="B112" s="197"/>
      <c r="C112" s="202">
        <v>2320</v>
      </c>
      <c r="D112" s="203" t="s">
        <v>37</v>
      </c>
      <c r="E112" s="93">
        <v>36791</v>
      </c>
      <c r="F112" s="93">
        <f>SUM(E112)</f>
        <v>36791</v>
      </c>
      <c r="G112" s="94"/>
    </row>
    <row r="113" spans="1:7" s="8" customFormat="1" ht="15" customHeight="1">
      <c r="A113" s="196"/>
      <c r="B113" s="199">
        <v>85205</v>
      </c>
      <c r="C113" s="157"/>
      <c r="D113" s="183" t="s">
        <v>110</v>
      </c>
      <c r="E113" s="90">
        <f>SUM(E114)</f>
        <v>12000</v>
      </c>
      <c r="F113" s="90">
        <f>SUM(F114)</f>
        <v>12000</v>
      </c>
      <c r="G113" s="91">
        <f>SUM(G114)</f>
        <v>0</v>
      </c>
    </row>
    <row r="114" spans="1:7" s="8" customFormat="1" ht="36.75" customHeight="1">
      <c r="A114" s="196"/>
      <c r="B114" s="197"/>
      <c r="C114" s="118">
        <v>2110</v>
      </c>
      <c r="D114" s="119" t="s">
        <v>32</v>
      </c>
      <c r="E114" s="45">
        <v>12000</v>
      </c>
      <c r="F114" s="45">
        <f>SUM(E114)</f>
        <v>12000</v>
      </c>
      <c r="G114" s="89"/>
    </row>
    <row r="115" spans="1:7" s="8" customFormat="1" ht="15" customHeight="1">
      <c r="A115" s="196"/>
      <c r="B115" s="156">
        <v>85218</v>
      </c>
      <c r="C115" s="157"/>
      <c r="D115" s="158" t="s">
        <v>5</v>
      </c>
      <c r="E115" s="60">
        <f>SUM(E116:E116)</f>
        <v>400</v>
      </c>
      <c r="F115" s="60">
        <f>SUM(F116:F116)</f>
        <v>400</v>
      </c>
      <c r="G115" s="61">
        <f>SUM(G116:G116)</f>
        <v>0</v>
      </c>
    </row>
    <row r="116" spans="1:7" s="8" customFormat="1" ht="12.75" customHeight="1" thickBot="1">
      <c r="A116" s="196"/>
      <c r="B116" s="117"/>
      <c r="C116" s="149" t="s">
        <v>8</v>
      </c>
      <c r="D116" s="186" t="s">
        <v>9</v>
      </c>
      <c r="E116" s="41">
        <v>400</v>
      </c>
      <c r="F116" s="41">
        <f>SUM(E116)</f>
        <v>400</v>
      </c>
      <c r="G116" s="95"/>
    </row>
    <row r="117" spans="1:7" s="13" customFormat="1" ht="36" customHeight="1" thickBot="1">
      <c r="A117" s="130">
        <v>853</v>
      </c>
      <c r="B117" s="121"/>
      <c r="C117" s="121"/>
      <c r="D117" s="171" t="s">
        <v>10</v>
      </c>
      <c r="E117" s="43">
        <f>SUM(E118+E122+E124+E120+E126)</f>
        <v>876467</v>
      </c>
      <c r="F117" s="43">
        <f>SUM(F118+F122+F124+F120+F126)</f>
        <v>876467</v>
      </c>
      <c r="G117" s="44">
        <f>SUM(G118+G122+G124+G120+G126)</f>
        <v>0</v>
      </c>
    </row>
    <row r="118" spans="1:7" s="8" customFormat="1" ht="15" customHeight="1">
      <c r="A118" s="113"/>
      <c r="B118" s="117">
        <v>85321</v>
      </c>
      <c r="C118" s="118"/>
      <c r="D118" s="204" t="s">
        <v>81</v>
      </c>
      <c r="E118" s="96">
        <f>SUM(E119)</f>
        <v>156213</v>
      </c>
      <c r="F118" s="96">
        <f>SUM(F119)</f>
        <v>156213</v>
      </c>
      <c r="G118" s="97">
        <f>SUM(G119)</f>
        <v>0</v>
      </c>
    </row>
    <row r="119" spans="1:7" s="8" customFormat="1" ht="38.25" customHeight="1">
      <c r="A119" s="113"/>
      <c r="B119" s="156"/>
      <c r="C119" s="157">
        <v>2110</v>
      </c>
      <c r="D119" s="205" t="s">
        <v>32</v>
      </c>
      <c r="E119" s="98">
        <v>156213</v>
      </c>
      <c r="F119" s="98">
        <f>SUM(E119)</f>
        <v>156213</v>
      </c>
      <c r="G119" s="76"/>
    </row>
    <row r="120" spans="1:7" s="8" customFormat="1" ht="15" customHeight="1">
      <c r="A120" s="206"/>
      <c r="B120" s="115">
        <v>85322</v>
      </c>
      <c r="C120" s="115"/>
      <c r="D120" s="163" t="s">
        <v>82</v>
      </c>
      <c r="E120" s="99">
        <f>SUM(E121:E121)</f>
        <v>337000</v>
      </c>
      <c r="F120" s="99">
        <f>SUM(F121:F121)</f>
        <v>337000</v>
      </c>
      <c r="G120" s="100">
        <f>SUM(G121:G121)</f>
        <v>0</v>
      </c>
    </row>
    <row r="121" spans="1:7" s="8" customFormat="1" ht="49.5" customHeight="1">
      <c r="A121" s="113"/>
      <c r="B121" s="115"/>
      <c r="C121" s="207" t="s">
        <v>83</v>
      </c>
      <c r="D121" s="208" t="s">
        <v>84</v>
      </c>
      <c r="E121" s="101">
        <v>337000</v>
      </c>
      <c r="F121" s="101">
        <f>SUM(E121)</f>
        <v>337000</v>
      </c>
      <c r="G121" s="102"/>
    </row>
    <row r="122" spans="1:7" s="8" customFormat="1" ht="29.25" customHeight="1">
      <c r="A122" s="113"/>
      <c r="B122" s="115">
        <v>85324</v>
      </c>
      <c r="C122" s="162"/>
      <c r="D122" s="185" t="s">
        <v>95</v>
      </c>
      <c r="E122" s="99">
        <f>SUM(E123)</f>
        <v>18000</v>
      </c>
      <c r="F122" s="99">
        <f>SUM(F123)</f>
        <v>18000</v>
      </c>
      <c r="G122" s="100">
        <f>SUM(G123)</f>
        <v>0</v>
      </c>
    </row>
    <row r="123" spans="1:7" s="8" customFormat="1" ht="12.75" customHeight="1">
      <c r="A123" s="113"/>
      <c r="B123" s="117"/>
      <c r="C123" s="167" t="s">
        <v>12</v>
      </c>
      <c r="D123" s="168" t="s">
        <v>85</v>
      </c>
      <c r="E123" s="40">
        <v>18000</v>
      </c>
      <c r="F123" s="40">
        <f>SUM(E123)</f>
        <v>18000</v>
      </c>
      <c r="G123" s="42"/>
    </row>
    <row r="124" spans="1:7" s="8" customFormat="1" ht="15" customHeight="1">
      <c r="A124" s="113"/>
      <c r="B124" s="156">
        <v>85333</v>
      </c>
      <c r="C124" s="209"/>
      <c r="D124" s="210" t="s">
        <v>11</v>
      </c>
      <c r="E124" s="103">
        <f>SUM(E125:E125)</f>
        <v>1587</v>
      </c>
      <c r="F124" s="103">
        <f>SUM(F125:F125)</f>
        <v>1587</v>
      </c>
      <c r="G124" s="104">
        <f>SUM(G125:G125)</f>
        <v>0</v>
      </c>
    </row>
    <row r="125" spans="1:7" s="8" customFormat="1" ht="15.75" customHeight="1">
      <c r="A125" s="113"/>
      <c r="B125" s="117"/>
      <c r="C125" s="149" t="s">
        <v>8</v>
      </c>
      <c r="D125" s="186" t="s">
        <v>9</v>
      </c>
      <c r="E125" s="41">
        <v>1587</v>
      </c>
      <c r="F125" s="41">
        <f>SUM(E125)</f>
        <v>1587</v>
      </c>
      <c r="G125" s="57"/>
    </row>
    <row r="126" spans="1:7" s="8" customFormat="1" ht="15" customHeight="1">
      <c r="A126" s="113"/>
      <c r="B126" s="115">
        <v>85395</v>
      </c>
      <c r="C126" s="211"/>
      <c r="D126" s="185" t="s">
        <v>52</v>
      </c>
      <c r="E126" s="65">
        <f>SUM(E127:E129)</f>
        <v>363667</v>
      </c>
      <c r="F126" s="65">
        <f>SUM(F127:F129)</f>
        <v>363667</v>
      </c>
      <c r="G126" s="66">
        <f>SUM(G127:G129)</f>
        <v>0</v>
      </c>
    </row>
    <row r="127" spans="1:7" s="8" customFormat="1" ht="15" customHeight="1">
      <c r="A127" s="113"/>
      <c r="B127" s="117"/>
      <c r="C127" s="149" t="s">
        <v>8</v>
      </c>
      <c r="D127" s="186" t="s">
        <v>9</v>
      </c>
      <c r="E127" s="105">
        <v>500</v>
      </c>
      <c r="F127" s="105">
        <f>SUM(E127)</f>
        <v>500</v>
      </c>
      <c r="G127" s="106"/>
    </row>
    <row r="128" spans="1:7" s="8" customFormat="1" ht="53.25" customHeight="1">
      <c r="A128" s="113"/>
      <c r="B128" s="117"/>
      <c r="C128" s="140" t="s">
        <v>42</v>
      </c>
      <c r="D128" s="141" t="s">
        <v>111</v>
      </c>
      <c r="E128" s="51">
        <v>320784</v>
      </c>
      <c r="F128" s="51">
        <f>SUM(E128)</f>
        <v>320784</v>
      </c>
      <c r="G128" s="52"/>
    </row>
    <row r="129" spans="1:7" s="8" customFormat="1" ht="51.75" customHeight="1" thickBot="1">
      <c r="A129" s="113"/>
      <c r="B129" s="117"/>
      <c r="C129" s="167" t="s">
        <v>86</v>
      </c>
      <c r="D129" s="212" t="s">
        <v>111</v>
      </c>
      <c r="E129" s="40">
        <v>42383</v>
      </c>
      <c r="F129" s="40">
        <f>SUM(E129)</f>
        <v>42383</v>
      </c>
      <c r="G129" s="42"/>
    </row>
    <row r="130" spans="1:7" s="8" customFormat="1" ht="36" customHeight="1" thickBot="1">
      <c r="A130" s="130">
        <v>854</v>
      </c>
      <c r="B130" s="121"/>
      <c r="C130" s="121"/>
      <c r="D130" s="171" t="s">
        <v>90</v>
      </c>
      <c r="E130" s="43">
        <f>SUM(E131+E135+E138)</f>
        <v>305683</v>
      </c>
      <c r="F130" s="43">
        <f>SUM(F131+F135+F138)</f>
        <v>305683</v>
      </c>
      <c r="G130" s="44">
        <f>SUM(G131+G135+G138)</f>
        <v>0</v>
      </c>
    </row>
    <row r="131" spans="1:7" s="8" customFormat="1" ht="15" customHeight="1">
      <c r="A131" s="181"/>
      <c r="B131" s="135">
        <v>85403</v>
      </c>
      <c r="C131" s="213"/>
      <c r="D131" s="155" t="s">
        <v>92</v>
      </c>
      <c r="E131" s="49">
        <f>SUM(E132:E134)</f>
        <v>40500</v>
      </c>
      <c r="F131" s="49">
        <f>SUM(F132:F134)</f>
        <v>40500</v>
      </c>
      <c r="G131" s="50">
        <f>SUM(G132:G134)</f>
        <v>0</v>
      </c>
    </row>
    <row r="132" spans="1:7" s="8" customFormat="1" ht="12.75" customHeight="1">
      <c r="A132" s="113"/>
      <c r="B132" s="117"/>
      <c r="C132" s="140" t="s">
        <v>17</v>
      </c>
      <c r="D132" s="141" t="s">
        <v>22</v>
      </c>
      <c r="E132" s="53">
        <v>38000</v>
      </c>
      <c r="F132" s="72">
        <f>SUM(E132)</f>
        <v>38000</v>
      </c>
      <c r="G132" s="107"/>
    </row>
    <row r="133" spans="1:7" s="8" customFormat="1" ht="12.75" customHeight="1">
      <c r="A133" s="113"/>
      <c r="B133" s="117"/>
      <c r="C133" s="140" t="s">
        <v>8</v>
      </c>
      <c r="D133" s="141" t="s">
        <v>23</v>
      </c>
      <c r="E133" s="53">
        <v>2000</v>
      </c>
      <c r="F133" s="72">
        <f>SUM(E133)</f>
        <v>2000</v>
      </c>
      <c r="G133" s="54"/>
    </row>
    <row r="134" spans="1:7" s="8" customFormat="1" ht="12.75" customHeight="1">
      <c r="A134" s="113"/>
      <c r="B134" s="117"/>
      <c r="C134" s="143" t="s">
        <v>12</v>
      </c>
      <c r="D134" s="144" t="s">
        <v>13</v>
      </c>
      <c r="E134" s="40">
        <v>500</v>
      </c>
      <c r="F134" s="78">
        <f>SUM(E134)</f>
        <v>500</v>
      </c>
      <c r="G134" s="42"/>
    </row>
    <row r="135" spans="1:7" s="8" customFormat="1" ht="27" customHeight="1">
      <c r="A135" s="113"/>
      <c r="B135" s="156">
        <v>85406</v>
      </c>
      <c r="C135" s="169"/>
      <c r="D135" s="183" t="s">
        <v>99</v>
      </c>
      <c r="E135" s="60">
        <f>SUM(E136:E137)</f>
        <v>1400</v>
      </c>
      <c r="F135" s="60">
        <f>SUM(F136:F137)</f>
        <v>1400</v>
      </c>
      <c r="G135" s="61">
        <f>SUM(G136:G137)</f>
        <v>0</v>
      </c>
    </row>
    <row r="136" spans="1:7" s="8" customFormat="1" ht="12.75" customHeight="1">
      <c r="A136" s="113"/>
      <c r="B136" s="117"/>
      <c r="C136" s="167" t="s">
        <v>8</v>
      </c>
      <c r="D136" s="189" t="s">
        <v>23</v>
      </c>
      <c r="E136" s="40">
        <v>1150</v>
      </c>
      <c r="F136" s="40">
        <f>SUM(E136)</f>
        <v>1150</v>
      </c>
      <c r="G136" s="42"/>
    </row>
    <row r="137" spans="1:7" s="8" customFormat="1" ht="12.75" customHeight="1">
      <c r="A137" s="113"/>
      <c r="B137" s="115"/>
      <c r="C137" s="143" t="s">
        <v>12</v>
      </c>
      <c r="D137" s="144" t="s">
        <v>13</v>
      </c>
      <c r="E137" s="101">
        <v>250</v>
      </c>
      <c r="F137" s="101">
        <f>SUM(E137)</f>
        <v>250</v>
      </c>
      <c r="G137" s="102"/>
    </row>
    <row r="138" spans="1:7" s="8" customFormat="1" ht="15" customHeight="1">
      <c r="A138" s="113"/>
      <c r="B138" s="115">
        <v>85410</v>
      </c>
      <c r="C138" s="169"/>
      <c r="D138" s="183" t="s">
        <v>91</v>
      </c>
      <c r="E138" s="38">
        <f>SUM(E139:E140)</f>
        <v>263783</v>
      </c>
      <c r="F138" s="38">
        <f>SUM(F139:F140)</f>
        <v>263783</v>
      </c>
      <c r="G138" s="39">
        <f>SUM(G139:G140)</f>
        <v>0</v>
      </c>
    </row>
    <row r="139" spans="1:7" s="8" customFormat="1" ht="12.75" customHeight="1">
      <c r="A139" s="113"/>
      <c r="B139" s="117"/>
      <c r="C139" s="140" t="s">
        <v>17</v>
      </c>
      <c r="D139" s="141" t="s">
        <v>22</v>
      </c>
      <c r="E139" s="53">
        <v>234000</v>
      </c>
      <c r="F139" s="53">
        <f>SUM(E139)</f>
        <v>234000</v>
      </c>
      <c r="G139" s="54"/>
    </row>
    <row r="140" spans="1:7" s="8" customFormat="1" ht="12.75" customHeight="1" thickBot="1">
      <c r="A140" s="113"/>
      <c r="B140" s="115"/>
      <c r="C140" s="184" t="s">
        <v>12</v>
      </c>
      <c r="D140" s="214" t="s">
        <v>13</v>
      </c>
      <c r="E140" s="75">
        <v>29783</v>
      </c>
      <c r="F140" s="75">
        <f>SUM(E140)</f>
        <v>29783</v>
      </c>
      <c r="G140" s="77"/>
    </row>
    <row r="141" spans="1:7" s="8" customFormat="1" ht="28.5" customHeight="1" thickBot="1">
      <c r="A141" s="130">
        <v>900</v>
      </c>
      <c r="B141" s="121"/>
      <c r="C141" s="180"/>
      <c r="D141" s="171" t="s">
        <v>87</v>
      </c>
      <c r="E141" s="58">
        <f aca="true" t="shared" si="4" ref="E141:G142">SUM(E142)</f>
        <v>60000</v>
      </c>
      <c r="F141" s="58">
        <f t="shared" si="4"/>
        <v>60000</v>
      </c>
      <c r="G141" s="59">
        <f t="shared" si="4"/>
        <v>0</v>
      </c>
    </row>
    <row r="142" spans="1:7" s="8" customFormat="1" ht="28.5" customHeight="1">
      <c r="A142" s="113"/>
      <c r="B142" s="135">
        <v>90019</v>
      </c>
      <c r="C142" s="215"/>
      <c r="D142" s="155" t="s">
        <v>88</v>
      </c>
      <c r="E142" s="108">
        <f t="shared" si="4"/>
        <v>60000</v>
      </c>
      <c r="F142" s="108">
        <f t="shared" si="4"/>
        <v>60000</v>
      </c>
      <c r="G142" s="108">
        <f t="shared" si="4"/>
        <v>0</v>
      </c>
    </row>
    <row r="143" spans="1:7" s="8" customFormat="1" ht="12.75" customHeight="1" thickBot="1">
      <c r="A143" s="113"/>
      <c r="B143" s="117"/>
      <c r="C143" s="167" t="s">
        <v>6</v>
      </c>
      <c r="D143" s="142" t="s">
        <v>7</v>
      </c>
      <c r="E143" s="40">
        <v>60000</v>
      </c>
      <c r="F143" s="40">
        <f>SUM(E143)</f>
        <v>60000</v>
      </c>
      <c r="G143" s="42"/>
    </row>
    <row r="144" spans="1:7" s="13" customFormat="1" ht="39" customHeight="1" thickBot="1">
      <c r="A144" s="130"/>
      <c r="B144" s="121"/>
      <c r="C144" s="121"/>
      <c r="D144" s="121" t="s">
        <v>100</v>
      </c>
      <c r="E144" s="109">
        <f>SUM(E14+E17+E20+E29+E37+E46+E59+E63+E68+E75+E90+E117+E130+E93+E141)</f>
        <v>46294512</v>
      </c>
      <c r="F144" s="109">
        <f>SUM(F14+F17+F20+F29+F37+F46+F59+F63+F68+F75+F90+F117+F130+F93+F141)</f>
        <v>43864077</v>
      </c>
      <c r="G144" s="109">
        <f>SUM(G14+G17+G20+G29+G37+G46+G59+G63+G68+G75+G90+G117+G130+G93+G141)</f>
        <v>2430435</v>
      </c>
    </row>
    <row r="145" spans="3:7" s="7" customFormat="1" ht="15" customHeight="1">
      <c r="C145" s="9"/>
      <c r="D145" s="10"/>
      <c r="E145" s="11"/>
      <c r="F145" s="12"/>
      <c r="G145" s="12"/>
    </row>
    <row r="146" spans="3:7" s="7" customFormat="1" ht="15" customHeight="1">
      <c r="C146" s="9"/>
      <c r="D146" s="10"/>
      <c r="E146" s="12"/>
      <c r="F146" s="12"/>
      <c r="G146" s="12"/>
    </row>
    <row r="147" spans="5:7" ht="12.75">
      <c r="E147" s="20"/>
      <c r="F147" s="20"/>
      <c r="G147" s="20"/>
    </row>
    <row r="148" spans="5:7" ht="12.75">
      <c r="E148" s="20"/>
      <c r="F148" s="20"/>
      <c r="G148" s="20"/>
    </row>
    <row r="149" spans="5:7" ht="12.75">
      <c r="E149" s="20"/>
      <c r="F149" s="20"/>
      <c r="G149" s="20"/>
    </row>
    <row r="150" spans="5:7" ht="12.75">
      <c r="E150" s="20"/>
      <c r="F150" s="20"/>
      <c r="G150" s="20"/>
    </row>
    <row r="151" spans="5:7" ht="12.75">
      <c r="E151" s="20"/>
      <c r="F151" s="20"/>
      <c r="G151" s="20"/>
    </row>
    <row r="152" spans="5:7" ht="12.75">
      <c r="E152" s="20"/>
      <c r="F152" s="20"/>
      <c r="G152" s="20"/>
    </row>
    <row r="153" spans="5:7" ht="12.75">
      <c r="E153" s="20"/>
      <c r="F153" s="20"/>
      <c r="G153" s="20"/>
    </row>
    <row r="154" spans="5:7" ht="12.75">
      <c r="E154" s="20"/>
      <c r="F154" s="20"/>
      <c r="G154" s="20"/>
    </row>
    <row r="155" spans="5:7" ht="12.75">
      <c r="E155" s="20"/>
      <c r="F155" s="20"/>
      <c r="G155" s="20"/>
    </row>
    <row r="156" spans="5:7" ht="12.75">
      <c r="E156" s="20"/>
      <c r="F156" s="20"/>
      <c r="G156" s="20"/>
    </row>
    <row r="157" spans="5:7" ht="12.75">
      <c r="E157" s="20"/>
      <c r="F157" s="20"/>
      <c r="G157" s="20"/>
    </row>
    <row r="158" spans="5:7" ht="12.75">
      <c r="E158" s="20"/>
      <c r="F158" s="20"/>
      <c r="G158" s="20"/>
    </row>
    <row r="159" spans="5:7" ht="12.75">
      <c r="E159" s="20"/>
      <c r="F159" s="20"/>
      <c r="G159" s="20"/>
    </row>
    <row r="160" spans="5:7" ht="12.75">
      <c r="E160" s="20"/>
      <c r="F160" s="20"/>
      <c r="G160" s="20"/>
    </row>
    <row r="161" spans="5:7" ht="12.75">
      <c r="E161" s="20"/>
      <c r="F161" s="20"/>
      <c r="G161" s="20"/>
    </row>
    <row r="162" spans="5:7" ht="12.75">
      <c r="E162" s="20"/>
      <c r="F162" s="20"/>
      <c r="G162" s="20"/>
    </row>
    <row r="163" spans="5:7" ht="12.75">
      <c r="E163" s="20"/>
      <c r="F163" s="20"/>
      <c r="G163" s="20"/>
    </row>
    <row r="164" spans="5:7" ht="12.75">
      <c r="E164" s="20"/>
      <c r="F164" s="20"/>
      <c r="G164" s="20"/>
    </row>
    <row r="165" spans="5:7" ht="12.75">
      <c r="E165" s="20"/>
      <c r="F165" s="20"/>
      <c r="G165" s="20"/>
    </row>
    <row r="166" spans="5:7" ht="12.75">
      <c r="E166" s="20"/>
      <c r="F166" s="20"/>
      <c r="G166" s="20"/>
    </row>
    <row r="167" spans="5:7" ht="12.75">
      <c r="E167" s="20"/>
      <c r="F167" s="20"/>
      <c r="G167" s="20"/>
    </row>
    <row r="168" spans="5:7" ht="12.75">
      <c r="E168" s="20"/>
      <c r="F168" s="20"/>
      <c r="G168" s="20"/>
    </row>
    <row r="169" spans="5:7" ht="12.75">
      <c r="E169" s="20"/>
      <c r="F169" s="20"/>
      <c r="G169" s="20"/>
    </row>
    <row r="170" spans="5:7" ht="12.75">
      <c r="E170" s="20"/>
      <c r="F170" s="20"/>
      <c r="G170" s="20"/>
    </row>
    <row r="171" spans="5:7" ht="12.75">
      <c r="E171" s="20"/>
      <c r="F171" s="20"/>
      <c r="G171" s="20"/>
    </row>
    <row r="172" spans="5:7" ht="12.75">
      <c r="E172" s="20"/>
      <c r="F172" s="20"/>
      <c r="G172" s="20"/>
    </row>
    <row r="173" spans="5:7" ht="12.75">
      <c r="E173" s="20"/>
      <c r="F173" s="20"/>
      <c r="G173" s="20"/>
    </row>
    <row r="174" spans="5:7" ht="12.75">
      <c r="E174" s="20"/>
      <c r="F174" s="20"/>
      <c r="G174" s="20"/>
    </row>
    <row r="175" spans="5:7" ht="12.75">
      <c r="E175" s="20"/>
      <c r="F175" s="20"/>
      <c r="G175" s="20"/>
    </row>
    <row r="176" spans="5:7" ht="12.75">
      <c r="E176" s="20"/>
      <c r="F176" s="20"/>
      <c r="G176" s="20"/>
    </row>
    <row r="177" spans="5:7" ht="12.75">
      <c r="E177" s="20"/>
      <c r="F177" s="20"/>
      <c r="G177" s="20"/>
    </row>
    <row r="178" spans="5:7" ht="12.75">
      <c r="E178" s="20"/>
      <c r="F178" s="20"/>
      <c r="G178" s="20"/>
    </row>
    <row r="179" spans="5:7" ht="12.75">
      <c r="E179" s="20"/>
      <c r="F179" s="20"/>
      <c r="G179" s="20"/>
    </row>
    <row r="180" spans="5:7" ht="12.75">
      <c r="E180" s="20"/>
      <c r="F180" s="20"/>
      <c r="G180" s="20"/>
    </row>
    <row r="181" spans="5:7" ht="12.75">
      <c r="E181" s="20"/>
      <c r="F181" s="20"/>
      <c r="G181" s="20"/>
    </row>
    <row r="182" spans="5:7" ht="12.75">
      <c r="E182" s="20"/>
      <c r="F182" s="20"/>
      <c r="G182" s="20"/>
    </row>
    <row r="183" spans="5:7" ht="12.75">
      <c r="E183" s="20"/>
      <c r="F183" s="20"/>
      <c r="G183" s="20"/>
    </row>
    <row r="184" spans="5:7" ht="12.75">
      <c r="E184" s="20"/>
      <c r="F184" s="20"/>
      <c r="G184" s="20"/>
    </row>
    <row r="185" spans="5:7" ht="12.75">
      <c r="E185" s="20"/>
      <c r="F185" s="20"/>
      <c r="G185" s="20"/>
    </row>
    <row r="186" spans="5:7" ht="12.75">
      <c r="E186" s="20"/>
      <c r="F186" s="20"/>
      <c r="G186" s="20"/>
    </row>
    <row r="187" spans="5:7" ht="12.75">
      <c r="E187" s="20"/>
      <c r="F187" s="20"/>
      <c r="G187" s="20"/>
    </row>
    <row r="188" spans="5:7" ht="12.75">
      <c r="E188" s="20"/>
      <c r="F188" s="20"/>
      <c r="G188" s="20"/>
    </row>
    <row r="189" spans="5:7" ht="12.75">
      <c r="E189" s="20"/>
      <c r="F189" s="20"/>
      <c r="G189" s="20"/>
    </row>
    <row r="190" spans="5:7" ht="12.75">
      <c r="E190" s="20"/>
      <c r="F190" s="20"/>
      <c r="G190" s="20"/>
    </row>
    <row r="191" spans="5:7" ht="12.75">
      <c r="E191" s="20"/>
      <c r="F191" s="20"/>
      <c r="G191" s="20"/>
    </row>
    <row r="192" spans="5:7" ht="12.75">
      <c r="E192" s="20"/>
      <c r="F192" s="20"/>
      <c r="G192" s="20"/>
    </row>
    <row r="193" spans="5:7" ht="12.75">
      <c r="E193" s="20"/>
      <c r="F193" s="20"/>
      <c r="G193" s="20"/>
    </row>
    <row r="194" spans="5:7" ht="12.75">
      <c r="E194" s="20"/>
      <c r="F194" s="20"/>
      <c r="G194" s="20"/>
    </row>
    <row r="195" spans="5:7" ht="12.75">
      <c r="E195" s="20"/>
      <c r="F195" s="20"/>
      <c r="G195" s="20"/>
    </row>
    <row r="196" spans="5:7" ht="12.75">
      <c r="E196" s="20"/>
      <c r="F196" s="20"/>
      <c r="G196" s="20"/>
    </row>
    <row r="197" spans="5:7" ht="12.75">
      <c r="E197" s="20"/>
      <c r="F197" s="20"/>
      <c r="G197" s="20"/>
    </row>
    <row r="198" spans="5:7" ht="12.75">
      <c r="E198" s="20"/>
      <c r="F198" s="20"/>
      <c r="G198" s="20"/>
    </row>
    <row r="199" spans="5:7" ht="12.75">
      <c r="E199" s="20"/>
      <c r="F199" s="20"/>
      <c r="G199" s="20"/>
    </row>
    <row r="200" spans="5:7" ht="12.75">
      <c r="E200" s="20"/>
      <c r="F200" s="20"/>
      <c r="G200" s="20"/>
    </row>
    <row r="201" spans="5:7" ht="12.75">
      <c r="E201" s="20"/>
      <c r="F201" s="20"/>
      <c r="G201" s="20"/>
    </row>
    <row r="202" spans="5:7" ht="12.75">
      <c r="E202" s="20"/>
      <c r="F202" s="20"/>
      <c r="G202" s="20"/>
    </row>
    <row r="203" spans="5:7" ht="12.75">
      <c r="E203" s="20"/>
      <c r="F203" s="20"/>
      <c r="G203" s="20"/>
    </row>
    <row r="204" spans="5:7" ht="12.75">
      <c r="E204" s="20"/>
      <c r="F204" s="20"/>
      <c r="G204" s="20"/>
    </row>
    <row r="205" spans="5:7" ht="12.75">
      <c r="E205" s="20"/>
      <c r="F205" s="20"/>
      <c r="G205" s="20"/>
    </row>
    <row r="206" spans="5:7" ht="12.75">
      <c r="E206" s="20"/>
      <c r="F206" s="20"/>
      <c r="G206" s="20"/>
    </row>
    <row r="207" spans="5:7" ht="12.75">
      <c r="E207" s="20"/>
      <c r="F207" s="20"/>
      <c r="G207" s="20"/>
    </row>
    <row r="208" spans="5:7" ht="12.75">
      <c r="E208" s="20"/>
      <c r="F208" s="20"/>
      <c r="G208" s="20"/>
    </row>
    <row r="209" spans="5:7" ht="12.75">
      <c r="E209" s="20"/>
      <c r="F209" s="20"/>
      <c r="G209" s="20"/>
    </row>
    <row r="210" spans="5:7" ht="12.75">
      <c r="E210" s="20"/>
      <c r="F210" s="20"/>
      <c r="G210" s="20"/>
    </row>
    <row r="211" spans="5:7" ht="12.75">
      <c r="E211" s="20"/>
      <c r="F211" s="20"/>
      <c r="G211" s="20"/>
    </row>
    <row r="212" spans="5:7" ht="12.75">
      <c r="E212" s="20"/>
      <c r="F212" s="20"/>
      <c r="G212" s="20"/>
    </row>
    <row r="213" spans="5:7" ht="12.75">
      <c r="E213" s="20"/>
      <c r="F213" s="20"/>
      <c r="G213" s="20"/>
    </row>
    <row r="214" spans="5:7" ht="12.75">
      <c r="E214" s="20"/>
      <c r="F214" s="20"/>
      <c r="G214" s="20"/>
    </row>
    <row r="215" spans="5:7" ht="12.75">
      <c r="E215" s="20"/>
      <c r="F215" s="20"/>
      <c r="G215" s="20"/>
    </row>
    <row r="216" spans="5:7" ht="12.75">
      <c r="E216" s="20"/>
      <c r="F216" s="20"/>
      <c r="G216" s="20"/>
    </row>
    <row r="217" spans="5:7" ht="12.75">
      <c r="E217" s="20"/>
      <c r="F217" s="20"/>
      <c r="G217" s="20"/>
    </row>
    <row r="218" spans="5:7" ht="12.75">
      <c r="E218" s="20"/>
      <c r="F218" s="20"/>
      <c r="G218" s="20"/>
    </row>
    <row r="219" spans="5:7" ht="12.75">
      <c r="E219" s="20"/>
      <c r="F219" s="20"/>
      <c r="G219" s="20"/>
    </row>
    <row r="220" spans="5:7" ht="12.75">
      <c r="E220" s="20"/>
      <c r="F220" s="20"/>
      <c r="G220" s="20"/>
    </row>
    <row r="221" spans="5:7" ht="12.75">
      <c r="E221" s="20"/>
      <c r="F221" s="20"/>
      <c r="G221" s="20"/>
    </row>
    <row r="222" spans="5:7" ht="12.75">
      <c r="E222" s="20"/>
      <c r="F222" s="20"/>
      <c r="G222" s="20"/>
    </row>
    <row r="223" spans="5:7" ht="12.75">
      <c r="E223" s="20"/>
      <c r="F223" s="20"/>
      <c r="G223" s="20"/>
    </row>
    <row r="224" spans="5:7" ht="12.75">
      <c r="E224" s="20"/>
      <c r="F224" s="20"/>
      <c r="G224" s="20"/>
    </row>
    <row r="225" spans="5:7" ht="12.75">
      <c r="E225" s="20"/>
      <c r="F225" s="20"/>
      <c r="G225" s="20"/>
    </row>
    <row r="226" spans="5:7" ht="12.75">
      <c r="E226" s="20"/>
      <c r="F226" s="20"/>
      <c r="G226" s="20"/>
    </row>
    <row r="227" spans="5:7" ht="12.75">
      <c r="E227" s="20"/>
      <c r="F227" s="20"/>
      <c r="G227" s="20"/>
    </row>
    <row r="228" spans="5:7" ht="12.75">
      <c r="E228" s="20"/>
      <c r="F228" s="20"/>
      <c r="G228" s="20"/>
    </row>
    <row r="229" spans="5:7" ht="12.75">
      <c r="E229" s="20"/>
      <c r="F229" s="20"/>
      <c r="G229" s="20"/>
    </row>
    <row r="230" spans="5:7" ht="12.75">
      <c r="E230" s="20"/>
      <c r="F230" s="20"/>
      <c r="G230" s="20"/>
    </row>
    <row r="231" spans="5:7" ht="12.75">
      <c r="E231" s="20"/>
      <c r="F231" s="20"/>
      <c r="G231" s="20"/>
    </row>
    <row r="232" spans="5:7" ht="12.75">
      <c r="E232" s="20"/>
      <c r="F232" s="20"/>
      <c r="G232" s="20"/>
    </row>
    <row r="233" spans="5:7" ht="12.75">
      <c r="E233" s="20"/>
      <c r="F233" s="20"/>
      <c r="G233" s="20"/>
    </row>
    <row r="234" spans="5:7" ht="12.75">
      <c r="E234" s="20"/>
      <c r="F234" s="20"/>
      <c r="G234" s="20"/>
    </row>
    <row r="235" spans="5:7" ht="12.75">
      <c r="E235" s="20"/>
      <c r="F235" s="20"/>
      <c r="G235" s="20"/>
    </row>
    <row r="236" spans="5:7" ht="12.75">
      <c r="E236" s="20"/>
      <c r="F236" s="20"/>
      <c r="G236" s="20"/>
    </row>
    <row r="237" spans="5:7" ht="12.75">
      <c r="E237" s="20"/>
      <c r="F237" s="20"/>
      <c r="G237" s="20"/>
    </row>
    <row r="238" spans="5:7" ht="12.75">
      <c r="E238" s="20"/>
      <c r="F238" s="20"/>
      <c r="G238" s="20"/>
    </row>
    <row r="239" spans="5:7" ht="12.75">
      <c r="E239" s="20"/>
      <c r="F239" s="20"/>
      <c r="G239" s="20"/>
    </row>
    <row r="240" spans="5:7" ht="12.75">
      <c r="E240" s="20"/>
      <c r="F240" s="20"/>
      <c r="G240" s="20"/>
    </row>
    <row r="241" spans="5:7" ht="12.75">
      <c r="E241" s="20"/>
      <c r="F241" s="20"/>
      <c r="G241" s="20"/>
    </row>
    <row r="242" spans="5:7" ht="12.75">
      <c r="E242" s="20"/>
      <c r="F242" s="20"/>
      <c r="G242" s="20"/>
    </row>
    <row r="243" spans="5:7" ht="12.75">
      <c r="E243" s="20"/>
      <c r="F243" s="20"/>
      <c r="G243" s="20"/>
    </row>
    <row r="244" spans="5:7" ht="12.75">
      <c r="E244" s="20"/>
      <c r="F244" s="20"/>
      <c r="G244" s="20"/>
    </row>
    <row r="245" spans="5:7" ht="12.75">
      <c r="E245" s="20"/>
      <c r="F245" s="20"/>
      <c r="G245" s="20"/>
    </row>
    <row r="246" spans="5:7" ht="12.75">
      <c r="E246" s="20"/>
      <c r="F246" s="20"/>
      <c r="G246" s="20"/>
    </row>
    <row r="247" spans="5:7" ht="12.75">
      <c r="E247" s="20"/>
      <c r="F247" s="20"/>
      <c r="G247" s="20"/>
    </row>
    <row r="248" spans="5:7" ht="12.75">
      <c r="E248" s="20"/>
      <c r="F248" s="20"/>
      <c r="G248" s="20"/>
    </row>
    <row r="249" spans="5:7" ht="12.75">
      <c r="E249" s="20"/>
      <c r="F249" s="20"/>
      <c r="G249" s="20"/>
    </row>
    <row r="250" spans="5:7" ht="12.75">
      <c r="E250" s="20"/>
      <c r="F250" s="20"/>
      <c r="G250" s="20"/>
    </row>
    <row r="251" spans="5:7" ht="12.75">
      <c r="E251" s="20"/>
      <c r="F251" s="20"/>
      <c r="G251" s="20"/>
    </row>
    <row r="252" spans="5:7" ht="12.75">
      <c r="E252" s="20"/>
      <c r="F252" s="20"/>
      <c r="G252" s="20"/>
    </row>
    <row r="253" spans="5:7" ht="12.75">
      <c r="E253" s="20"/>
      <c r="F253" s="20"/>
      <c r="G253" s="20"/>
    </row>
    <row r="254" spans="5:7" ht="12.75">
      <c r="E254" s="20"/>
      <c r="F254" s="20"/>
      <c r="G254" s="20"/>
    </row>
    <row r="255" spans="5:7" ht="12.75">
      <c r="E255" s="20"/>
      <c r="F255" s="20"/>
      <c r="G255" s="20"/>
    </row>
    <row r="256" spans="5:7" ht="12.75">
      <c r="E256" s="20"/>
      <c r="F256" s="20"/>
      <c r="G256" s="20"/>
    </row>
    <row r="257" spans="5:7" ht="12.75">
      <c r="E257" s="20"/>
      <c r="F257" s="20"/>
      <c r="G257" s="20"/>
    </row>
    <row r="258" spans="5:7" ht="12.75">
      <c r="E258" s="20"/>
      <c r="F258" s="20"/>
      <c r="G258" s="20"/>
    </row>
    <row r="259" spans="5:7" ht="12.75">
      <c r="E259" s="20"/>
      <c r="F259" s="20"/>
      <c r="G259" s="20"/>
    </row>
    <row r="260" spans="5:7" ht="12.75">
      <c r="E260" s="20"/>
      <c r="F260" s="20"/>
      <c r="G260" s="20"/>
    </row>
    <row r="261" spans="5:7" ht="12.75">
      <c r="E261" s="20"/>
      <c r="F261" s="20"/>
      <c r="G261" s="20"/>
    </row>
    <row r="262" spans="5:7" ht="12.75">
      <c r="E262" s="20"/>
      <c r="F262" s="20"/>
      <c r="G262" s="20"/>
    </row>
    <row r="263" spans="5:7" ht="12.75">
      <c r="E263" s="20"/>
      <c r="F263" s="20"/>
      <c r="G263" s="20"/>
    </row>
    <row r="264" spans="5:7" ht="12.75">
      <c r="E264" s="20"/>
      <c r="F264" s="20"/>
      <c r="G264" s="20"/>
    </row>
    <row r="265" spans="5:7" ht="12.75">
      <c r="E265" s="20"/>
      <c r="F265" s="20"/>
      <c r="G265" s="20"/>
    </row>
    <row r="266" spans="5:7" ht="12.75">
      <c r="E266" s="20"/>
      <c r="F266" s="20"/>
      <c r="G266" s="20"/>
    </row>
    <row r="267" spans="5:7" ht="12.75">
      <c r="E267" s="20"/>
      <c r="F267" s="20"/>
      <c r="G267" s="20"/>
    </row>
    <row r="268" spans="5:7" ht="12.75">
      <c r="E268" s="20"/>
      <c r="F268" s="20"/>
      <c r="G268" s="20"/>
    </row>
    <row r="269" spans="5:7" ht="12.75">
      <c r="E269" s="20"/>
      <c r="F269" s="20"/>
      <c r="G269" s="20"/>
    </row>
    <row r="270" spans="5:7" ht="12.75">
      <c r="E270" s="20"/>
      <c r="F270" s="20"/>
      <c r="G270" s="20"/>
    </row>
    <row r="271" spans="5:7" ht="12.75">
      <c r="E271" s="20"/>
      <c r="F271" s="20"/>
      <c r="G271" s="20"/>
    </row>
    <row r="272" spans="5:7" ht="12.75">
      <c r="E272" s="20"/>
      <c r="F272" s="20"/>
      <c r="G272" s="20"/>
    </row>
  </sheetData>
  <sheetProtection selectLockedCells="1" selectUnlockedCells="1"/>
  <mergeCells count="11">
    <mergeCell ref="E63:E64"/>
    <mergeCell ref="F63:F64"/>
    <mergeCell ref="G63:G64"/>
    <mergeCell ref="F8:G10"/>
    <mergeCell ref="A63:A64"/>
    <mergeCell ref="C63:C64"/>
    <mergeCell ref="D63:D64"/>
    <mergeCell ref="A8:A11"/>
    <mergeCell ref="B8:B11"/>
    <mergeCell ref="C8:C11"/>
    <mergeCell ref="D8:D11"/>
  </mergeCells>
  <printOptions horizontalCentered="1"/>
  <pageMargins left="0.6692913385826772" right="0.4724409448818898" top="0.3937007874015748" bottom="0.3937007874015748" header="0.5118110236220472" footer="0"/>
  <pageSetup fitToHeight="7" fitToWidth="1" horizontalDpi="600" verticalDpi="600" orientation="portrait" paperSize="9" scale="95" r:id="rId1"/>
  <headerFooter alignWithMargins="0">
    <oddFooter>&amp;CStrona &amp;P z &amp;N</oddFooter>
  </headerFooter>
  <rowBreaks count="3" manualBreakCount="3">
    <brk id="38" max="6" man="1"/>
    <brk id="74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2013-01-02T07:55:59Z</cp:lastPrinted>
  <dcterms:created xsi:type="dcterms:W3CDTF">2012-10-15T10:21:16Z</dcterms:created>
  <dcterms:modified xsi:type="dcterms:W3CDTF">2013-01-02T07:56:01Z</dcterms:modified>
  <cp:category/>
  <cp:version/>
  <cp:contentType/>
  <cp:contentStatus/>
</cp:coreProperties>
</file>