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'8'!$A$1:$Q$80</definedName>
    <definedName name="_xlnm.Print_Titles" localSheetId="0">'8'!$7:$13</definedName>
  </definedNames>
  <calcPr fullCalcOnLoad="1"/>
</workbook>
</file>

<file path=xl/sharedStrings.xml><?xml version="1.0" encoding="utf-8"?>
<sst xmlns="http://schemas.openxmlformats.org/spreadsheetml/2006/main" count="123" uniqueCount="67">
  <si>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</si>
  <si>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</si>
  <si>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</si>
  <si>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</si>
  <si>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</si>
  <si>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</si>
  <si>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</si>
  <si>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</si>
  <si>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</si>
  <si>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</si>
  <si>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</si>
  <si>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2011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</si>
  <si>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</si>
  <si>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</si>
  <si>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</si>
  <si>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</si>
  <si>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</si>
  <si>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</si>
  <si>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</si>
  <si>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</si>
  <si>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</si>
  <si>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</si>
  <si>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</si>
  <si>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</si>
  <si>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</si>
  <si>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</si>
  <si>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</si>
  <si>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</si>
  <si>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</si>
  <si>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</si>
  <si>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Dział 600 Rozdział 60014</t>
  </si>
  <si>
    <t>2009 r.</t>
  </si>
  <si>
    <t>2010 r.</t>
  </si>
  <si>
    <t>2011r.</t>
  </si>
  <si>
    <t>Wydatki bieżące razem:</t>
  </si>
  <si>
    <t>2.4</t>
  </si>
  <si>
    <t>z tego 2008 r.</t>
  </si>
  <si>
    <t>Dział 853 Rozdział 85395</t>
  </si>
  <si>
    <t>2012 r.</t>
  </si>
  <si>
    <t>2013 r.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</si>
  <si>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</si>
  <si>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</si>
  <si>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</si>
  <si>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</si>
  <si>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</si>
  <si>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</si>
  <si>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</si>
  <si>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>Program Operacyjny Kapitał Ludzki 2007-2013 "Inwestycja w kwalifikacje" Piorytet VI "Rynek pracy otwarty dla wszystkich"Działanie 6.1"Poprawa dostępu do zatrudnienia oraz wsparcia aktywności zawodowej w regionie "Poddziałanie 6.1.2 "Wsparcie powiatowych i wojewódzkich urzędów pracy w realizacji zadań na rzecz aktywacji zawodowej osób bezrobotnych w regionie"</t>
  </si>
  <si>
    <t>2010r.</t>
  </si>
  <si>
    <t>2.1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</si>
  <si>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</si>
  <si>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 xml:space="preserve">Program Operacyjny Kapitał Ludzki 2007-2013.Priorytet VI Rynek pracy otwarty dla wszystkich.Działanie 6.1 Poprawa dostępu do zatrudnienia oraz wspierania aktywności zawodowej w regionie.Poddziałanie 6.1.1. Wsparcie dla osób pozostających bez zatrudnienia na regionalnym rynky pracy- Projekt  "Kwalifikacje i doswiadczenie na I miejscu" </t>
  </si>
  <si>
    <t>Dział 921 Rozdział 92195</t>
  </si>
  <si>
    <t>Regionalny Program Operacyjny Warmia i Mazury 2007-2013.1.Przedsiębiorczość.1.3 Wspieranie wytwarzania i promocji produktów regionalnych .Projekt pn. Warmiński Festiwal Dziedzictwa Browarniczego.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</si>
  <si>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drogi powiatowej Nr 1391 N  na odcinkach w miejscowości Podleśne i Gronówko</t>
  </si>
  <si>
    <t>1.1</t>
  </si>
  <si>
    <t>2.2</t>
  </si>
  <si>
    <t>2.3</t>
  </si>
  <si>
    <t>2.5</t>
  </si>
  <si>
    <t>DG Edukacja i Kultura Program "Uczenie się przez całe życie" Program sektorowy LEONARDO DA VINCI (praktyki zawodowe i staże dla osób uczących się ).Projekt PT."Od teorii do praktyki"</t>
  </si>
  <si>
    <t>Dział 801 Rozdział 80195</t>
  </si>
  <si>
    <t>2013 rok</t>
  </si>
  <si>
    <t xml:space="preserve">Program Operacyjny Kapitał Ludzki 2007-2013. Priorytet VII.Promocja integracji społecznej. Działanie 7.1.2 Rozwój i upowszechnianie aktywnej integracji przez powiatowe centra pomocy rodzinie . Projekt "Wszyscy mamy równe szanse -aktywizacja osób wykluczonych" </t>
  </si>
  <si>
    <t>Program Operacyjny RYBY 2007-2013 Zrównoważony rozwój sektora rybołówstwa i nadbrzeżnych obszrów rybackich 2007-2013. Środek -4.1. Rozwój obszarów zależnych od rybactwa. Opercja 4.1.a Wzmocnienie konkurencyjności i utrzymanie atrakcyjności obszarów zależnych od rybactwa. Projekt pn. Promocja turystyczna obszaru Zalewu Wiślanego  - zalew dużych możliwości"</t>
  </si>
  <si>
    <t>Dział 630 Rozdział 63003</t>
  </si>
  <si>
    <t xml:space="preserve">Załącznik nr 5 do Uchwały </t>
  </si>
  <si>
    <t>Nr XXVIII/270/13 z dnia 28.02.2013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</si>
</sst>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/>
      <protection/>
    </xf>
    <xf numFmtId="0" fontId="25" fillId="0" borderId="12" xfId="51" applyFont="1" applyBorder="1" applyAlignment="1">
      <alignment horizontal="center" vertical="center"/>
      <protection/>
    </xf>
    <xf numFmtId="3" fontId="28" fillId="0" borderId="13" xfId="51" applyNumberFormat="1" applyFont="1" applyFill="1" applyBorder="1" applyAlignment="1">
      <alignment vertical="center"/>
      <protection/>
    </xf>
    <xf numFmtId="3" fontId="22" fillId="0" borderId="14" xfId="51" applyNumberFormat="1" applyFont="1" applyBorder="1" applyAlignment="1">
      <alignment horizontal="right"/>
      <protection/>
    </xf>
    <xf numFmtId="0" fontId="20" fillId="0" borderId="0" xfId="51" applyFont="1" applyAlignment="1">
      <alignment vertical="center"/>
      <protection/>
    </xf>
    <xf numFmtId="3" fontId="28" fillId="0" borderId="13" xfId="51" applyNumberFormat="1" applyFont="1" applyBorder="1" applyAlignment="1">
      <alignment horizontal="right"/>
      <protection/>
    </xf>
    <xf numFmtId="0" fontId="21" fillId="0" borderId="0" xfId="51" applyFont="1" applyAlignment="1">
      <alignment horizontal="left"/>
      <protection/>
    </xf>
    <xf numFmtId="3" fontId="32" fillId="24" borderId="0" xfId="51" applyNumberFormat="1" applyFont="1" applyFill="1">
      <alignment/>
      <protection/>
    </xf>
    <xf numFmtId="0" fontId="21" fillId="0" borderId="15" xfId="51" applyFont="1" applyBorder="1">
      <alignment/>
      <protection/>
    </xf>
    <xf numFmtId="0" fontId="21" fillId="0" borderId="16" xfId="51" applyFont="1" applyBorder="1">
      <alignment/>
      <protection/>
    </xf>
    <xf numFmtId="3" fontId="22" fillId="0" borderId="17" xfId="51" applyNumberFormat="1" applyFont="1" applyBorder="1" applyAlignment="1">
      <alignment horizontal="right"/>
      <protection/>
    </xf>
    <xf numFmtId="0" fontId="21" fillId="0" borderId="18" xfId="51" applyFont="1" applyBorder="1">
      <alignment/>
      <protection/>
    </xf>
    <xf numFmtId="3" fontId="30" fillId="0" borderId="19" xfId="0" applyNumberFormat="1" applyFont="1" applyBorder="1" applyAlignment="1">
      <alignment horizontal="center"/>
    </xf>
    <xf numFmtId="3" fontId="26" fillId="0" borderId="19" xfId="51" applyNumberFormat="1" applyFont="1" applyBorder="1" applyAlignment="1">
      <alignment horizontal="center"/>
      <protection/>
    </xf>
    <xf numFmtId="3" fontId="22" fillId="0" borderId="20" xfId="51" applyNumberFormat="1" applyFont="1" applyBorder="1" applyAlignment="1">
      <alignment horizontal="right"/>
      <protection/>
    </xf>
    <xf numFmtId="3" fontId="26" fillId="0" borderId="19" xfId="51" applyNumberFormat="1" applyFont="1" applyBorder="1" applyAlignment="1">
      <alignment horizontal="right"/>
      <protection/>
    </xf>
    <xf numFmtId="0" fontId="29" fillId="0" borderId="21" xfId="51" applyFont="1" applyBorder="1">
      <alignment/>
      <protection/>
    </xf>
    <xf numFmtId="3" fontId="22" fillId="0" borderId="22" xfId="51" applyNumberFormat="1" applyFont="1" applyBorder="1" applyAlignment="1">
      <alignment horizontal="right"/>
      <protection/>
    </xf>
    <xf numFmtId="3" fontId="22" fillId="0" borderId="17" xfId="51" applyNumberFormat="1" applyFont="1" applyBorder="1">
      <alignment/>
      <protection/>
    </xf>
    <xf numFmtId="3" fontId="22" fillId="0" borderId="22" xfId="51" applyNumberFormat="1" applyFont="1" applyBorder="1">
      <alignment/>
      <protection/>
    </xf>
    <xf numFmtId="3" fontId="22" fillId="0" borderId="20" xfId="51" applyNumberFormat="1" applyFont="1" applyBorder="1">
      <alignment/>
      <protection/>
    </xf>
    <xf numFmtId="0" fontId="29" fillId="0" borderId="19" xfId="51" applyFont="1" applyBorder="1" applyAlignment="1">
      <alignment horizontal="center" vertical="center" wrapText="1"/>
      <protection/>
    </xf>
    <xf numFmtId="3" fontId="28" fillId="0" borderId="19" xfId="51" applyNumberFormat="1" applyFont="1" applyBorder="1">
      <alignment/>
      <protection/>
    </xf>
    <xf numFmtId="3" fontId="28" fillId="0" borderId="19" xfId="51" applyNumberFormat="1" applyFont="1" applyBorder="1" applyAlignment="1">
      <alignment horizontal="center"/>
      <protection/>
    </xf>
    <xf numFmtId="0" fontId="21" fillId="0" borderId="23" xfId="51" applyFont="1" applyBorder="1">
      <alignment/>
      <protection/>
    </xf>
    <xf numFmtId="0" fontId="21" fillId="0" borderId="24" xfId="51" applyFont="1" applyBorder="1">
      <alignment/>
      <protection/>
    </xf>
    <xf numFmtId="0" fontId="21" fillId="0" borderId="25" xfId="51" applyFont="1" applyBorder="1">
      <alignment/>
      <protection/>
    </xf>
    <xf numFmtId="0" fontId="21" fillId="0" borderId="26" xfId="51" applyFont="1" applyBorder="1">
      <alignment/>
      <protection/>
    </xf>
    <xf numFmtId="0" fontId="21" fillId="0" borderId="27" xfId="51" applyFont="1" applyBorder="1">
      <alignment/>
      <protection/>
    </xf>
    <xf numFmtId="0" fontId="21" fillId="0" borderId="28" xfId="51" applyFont="1" applyBorder="1">
      <alignment/>
      <protection/>
    </xf>
    <xf numFmtId="0" fontId="21" fillId="0" borderId="29" xfId="51" applyFont="1" applyBorder="1">
      <alignment/>
      <protection/>
    </xf>
    <xf numFmtId="0" fontId="29" fillId="0" borderId="26" xfId="51" applyFont="1" applyBorder="1">
      <alignment/>
      <protection/>
    </xf>
    <xf numFmtId="3" fontId="22" fillId="0" borderId="17" xfId="51" applyNumberFormat="1" applyFont="1" applyFill="1" applyBorder="1">
      <alignment/>
      <protection/>
    </xf>
    <xf numFmtId="3" fontId="22" fillId="0" borderId="22" xfId="51" applyNumberFormat="1" applyFont="1" applyFill="1" applyBorder="1">
      <alignment/>
      <protection/>
    </xf>
    <xf numFmtId="3" fontId="22" fillId="0" borderId="12" xfId="51" applyNumberFormat="1" applyFont="1" applyBorder="1" applyAlignment="1">
      <alignment horizontal="right"/>
      <protection/>
    </xf>
    <xf numFmtId="0" fontId="26" fillId="0" borderId="30" xfId="51" applyFont="1" applyFill="1" applyBorder="1" applyAlignment="1">
      <alignment horizontal="center"/>
      <protection/>
    </xf>
    <xf numFmtId="3" fontId="28" fillId="0" borderId="31" xfId="51" applyNumberFormat="1" applyFont="1" applyFill="1" applyBorder="1">
      <alignment/>
      <protection/>
    </xf>
    <xf numFmtId="0" fontId="26" fillId="0" borderId="32" xfId="51" applyFont="1" applyFill="1" applyBorder="1" applyAlignment="1">
      <alignment wrapText="1"/>
      <protection/>
    </xf>
    <xf numFmtId="0" fontId="21" fillId="0" borderId="33" xfId="51" applyFont="1" applyBorder="1">
      <alignment/>
      <protection/>
    </xf>
    <xf numFmtId="0" fontId="21" fillId="0" borderId="34" xfId="51" applyFont="1" applyBorder="1">
      <alignment/>
      <protection/>
    </xf>
    <xf numFmtId="0" fontId="21" fillId="0" borderId="35" xfId="51" applyFont="1" applyBorder="1">
      <alignment/>
      <protection/>
    </xf>
    <xf numFmtId="0" fontId="29" fillId="0" borderId="32" xfId="51" applyFont="1" applyBorder="1">
      <alignment/>
      <protection/>
    </xf>
    <xf numFmtId="0" fontId="21" fillId="0" borderId="11" xfId="51" applyFont="1" applyBorder="1">
      <alignment/>
      <protection/>
    </xf>
    <xf numFmtId="0" fontId="21" fillId="0" borderId="36" xfId="51" applyFont="1" applyBorder="1">
      <alignment/>
      <protection/>
    </xf>
    <xf numFmtId="0" fontId="21" fillId="0" borderId="37" xfId="51" applyFont="1" applyBorder="1">
      <alignment/>
      <protection/>
    </xf>
    <xf numFmtId="0" fontId="21" fillId="0" borderId="38" xfId="51" applyFont="1" applyBorder="1">
      <alignment/>
      <protection/>
    </xf>
    <xf numFmtId="0" fontId="21" fillId="0" borderId="39" xfId="51" applyFont="1" applyBorder="1">
      <alignment/>
      <protection/>
    </xf>
    <xf numFmtId="0" fontId="21" fillId="0" borderId="40" xfId="51" applyFont="1" applyBorder="1">
      <alignment/>
      <protection/>
    </xf>
    <xf numFmtId="0" fontId="21" fillId="0" borderId="41" xfId="51" applyFont="1" applyBorder="1">
      <alignment/>
      <protection/>
    </xf>
    <xf numFmtId="3" fontId="26" fillId="0" borderId="42" xfId="51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1" fillId="0" borderId="43" xfId="51" applyFont="1" applyBorder="1">
      <alignment/>
      <protection/>
    </xf>
    <xf numFmtId="0" fontId="21" fillId="0" borderId="44" xfId="51" applyFont="1" applyBorder="1">
      <alignment/>
      <protection/>
    </xf>
    <xf numFmtId="3" fontId="22" fillId="0" borderId="45" xfId="51" applyNumberFormat="1" applyFont="1" applyBorder="1" applyAlignment="1">
      <alignment horizontal="right"/>
      <protection/>
    </xf>
    <xf numFmtId="0" fontId="29" fillId="0" borderId="46" xfId="51" applyFont="1" applyBorder="1" applyAlignment="1">
      <alignment horizontal="center" vertical="center" wrapText="1"/>
      <protection/>
    </xf>
    <xf numFmtId="0" fontId="30" fillId="25" borderId="46" xfId="0" applyFont="1" applyFill="1" applyBorder="1" applyAlignment="1">
      <alignment horizontal="center" vertical="center"/>
    </xf>
    <xf numFmtId="0" fontId="21" fillId="0" borderId="11" xfId="51" applyFont="1" applyBorder="1" applyAlignment="1">
      <alignment vertical="center"/>
      <protection/>
    </xf>
    <xf numFmtId="3" fontId="22" fillId="0" borderId="47" xfId="51" applyNumberFormat="1" applyFont="1" applyBorder="1" applyAlignment="1">
      <alignment horizontal="right" vertical="center"/>
      <protection/>
    </xf>
    <xf numFmtId="3" fontId="22" fillId="0" borderId="48" xfId="51" applyNumberFormat="1" applyFont="1" applyBorder="1" applyAlignment="1">
      <alignment horizontal="right"/>
      <protection/>
    </xf>
    <xf numFmtId="3" fontId="28" fillId="0" borderId="31" xfId="51" applyNumberFormat="1" applyFont="1" applyBorder="1" applyAlignment="1">
      <alignment horizontal="right"/>
      <protection/>
    </xf>
    <xf numFmtId="3" fontId="28" fillId="0" borderId="49" xfId="51" applyNumberFormat="1" applyFont="1" applyBorder="1" applyAlignment="1">
      <alignment horizontal="right"/>
      <protection/>
    </xf>
    <xf numFmtId="0" fontId="21" fillId="0" borderId="50" xfId="51" applyFont="1" applyBorder="1">
      <alignment/>
      <protection/>
    </xf>
    <xf numFmtId="3" fontId="22" fillId="0" borderId="51" xfId="51" applyNumberFormat="1" applyFont="1" applyBorder="1" applyAlignment="1">
      <alignment horizontal="right"/>
      <protection/>
    </xf>
    <xf numFmtId="3" fontId="22" fillId="0" borderId="52" xfId="51" applyNumberFormat="1" applyFont="1" applyBorder="1" applyAlignment="1">
      <alignment horizontal="right"/>
      <protection/>
    </xf>
    <xf numFmtId="0" fontId="21" fillId="0" borderId="53" xfId="51" applyFont="1" applyBorder="1">
      <alignment/>
      <protection/>
    </xf>
    <xf numFmtId="0" fontId="21" fillId="0" borderId="54" xfId="51" applyFont="1" applyBorder="1">
      <alignment/>
      <protection/>
    </xf>
    <xf numFmtId="3" fontId="22" fillId="0" borderId="55" xfId="51" applyNumberFormat="1" applyFont="1" applyBorder="1" applyAlignment="1">
      <alignment horizontal="right"/>
      <protection/>
    </xf>
    <xf numFmtId="0" fontId="28" fillId="0" borderId="11" xfId="51" applyFont="1" applyFill="1" applyBorder="1" applyAlignment="1">
      <alignment vertical="center" wrapText="1"/>
      <protection/>
    </xf>
    <xf numFmtId="3" fontId="26" fillId="0" borderId="56" xfId="51" applyNumberFormat="1" applyFont="1" applyBorder="1" applyAlignment="1">
      <alignment horizontal="right"/>
      <protection/>
    </xf>
    <xf numFmtId="3" fontId="26" fillId="0" borderId="0" xfId="51" applyNumberFormat="1" applyFont="1" applyBorder="1" applyAlignment="1">
      <alignment horizontal="right"/>
      <protection/>
    </xf>
    <xf numFmtId="3" fontId="30" fillId="0" borderId="17" xfId="0" applyNumberFormat="1" applyFont="1" applyBorder="1" applyAlignment="1">
      <alignment horizontal="center"/>
    </xf>
    <xf numFmtId="3" fontId="28" fillId="0" borderId="12" xfId="51" applyNumberFormat="1" applyFont="1" applyFill="1" applyBorder="1" applyAlignment="1">
      <alignment vertical="center"/>
      <protection/>
    </xf>
    <xf numFmtId="0" fontId="22" fillId="0" borderId="57" xfId="51" applyFont="1" applyFill="1" applyBorder="1" applyAlignment="1">
      <alignment horizontal="center" vertical="center"/>
      <protection/>
    </xf>
    <xf numFmtId="3" fontId="28" fillId="0" borderId="19" xfId="51" applyNumberFormat="1" applyFont="1" applyFill="1" applyBorder="1" applyAlignment="1">
      <alignment vertical="center"/>
      <protection/>
    </xf>
    <xf numFmtId="3" fontId="28" fillId="0" borderId="58" xfId="51" applyNumberFormat="1" applyFont="1" applyFill="1" applyBorder="1" applyAlignment="1">
      <alignment vertical="center"/>
      <protection/>
    </xf>
    <xf numFmtId="3" fontId="27" fillId="0" borderId="20" xfId="51" applyNumberFormat="1" applyFont="1" applyFill="1" applyBorder="1" applyAlignment="1">
      <alignment vertical="center"/>
      <protection/>
    </xf>
    <xf numFmtId="0" fontId="21" fillId="0" borderId="59" xfId="51" applyFont="1" applyBorder="1">
      <alignment/>
      <protection/>
    </xf>
    <xf numFmtId="3" fontId="27" fillId="0" borderId="22" xfId="51" applyNumberFormat="1" applyFont="1" applyFill="1" applyBorder="1" applyAlignment="1">
      <alignment vertical="center"/>
      <protection/>
    </xf>
    <xf numFmtId="0" fontId="22" fillId="0" borderId="26" xfId="51" applyFont="1" applyFill="1" applyBorder="1" applyAlignment="1">
      <alignment horizontal="center" vertical="center"/>
      <protection/>
    </xf>
    <xf numFmtId="0" fontId="21" fillId="0" borderId="60" xfId="51" applyFont="1" applyBorder="1">
      <alignment/>
      <protection/>
    </xf>
    <xf numFmtId="0" fontId="21" fillId="0" borderId="61" xfId="51" applyFont="1" applyBorder="1">
      <alignment/>
      <protection/>
    </xf>
    <xf numFmtId="0" fontId="21" fillId="0" borderId="62" xfId="51" applyFont="1" applyBorder="1">
      <alignment/>
      <protection/>
    </xf>
    <xf numFmtId="0" fontId="21" fillId="0" borderId="44" xfId="51" applyFont="1" applyFill="1" applyBorder="1" applyAlignment="1">
      <alignment horizontal="left" vertical="center" wrapText="1"/>
      <protection/>
    </xf>
    <xf numFmtId="0" fontId="21" fillId="0" borderId="39" xfId="51" applyFont="1" applyBorder="1" applyAlignment="1">
      <alignment horizontal="left"/>
      <protection/>
    </xf>
    <xf numFmtId="0" fontId="29" fillId="0" borderId="63" xfId="51" applyFont="1" applyBorder="1">
      <alignment/>
      <protection/>
    </xf>
    <xf numFmtId="0" fontId="24" fillId="6" borderId="64" xfId="51" applyFont="1" applyFill="1" applyBorder="1" applyAlignment="1">
      <alignment horizontal="center" vertical="center" wrapText="1"/>
      <protection/>
    </xf>
    <xf numFmtId="0" fontId="25" fillId="0" borderId="56" xfId="51" applyFont="1" applyBorder="1" applyAlignment="1">
      <alignment horizontal="center" vertical="center"/>
      <protection/>
    </xf>
    <xf numFmtId="0" fontId="25" fillId="0" borderId="65" xfId="51" applyFont="1" applyBorder="1" applyAlignment="1">
      <alignment horizontal="center" vertical="center"/>
      <protection/>
    </xf>
    <xf numFmtId="0" fontId="21" fillId="0" borderId="66" xfId="51" applyFont="1" applyBorder="1" applyAlignment="1">
      <alignment horizontal="center"/>
      <protection/>
    </xf>
    <xf numFmtId="3" fontId="28" fillId="0" borderId="67" xfId="51" applyNumberFormat="1" applyFont="1" applyFill="1" applyBorder="1" applyAlignment="1">
      <alignment vertical="center"/>
      <protection/>
    </xf>
    <xf numFmtId="3" fontId="28" fillId="0" borderId="58" xfId="51" applyNumberFormat="1" applyFont="1" applyBorder="1" applyAlignment="1">
      <alignment horizontal="center"/>
      <protection/>
    </xf>
    <xf numFmtId="0" fontId="29" fillId="0" borderId="56" xfId="51" applyFont="1" applyBorder="1" applyAlignment="1">
      <alignment horizontal="center" vertical="center"/>
      <protection/>
    </xf>
    <xf numFmtId="3" fontId="28" fillId="0" borderId="65" xfId="51" applyNumberFormat="1" applyFont="1" applyFill="1" applyBorder="1" applyAlignment="1">
      <alignment vertical="center"/>
      <protection/>
    </xf>
    <xf numFmtId="3" fontId="28" fillId="0" borderId="67" xfId="51" applyNumberFormat="1" applyFont="1" applyBorder="1" applyAlignment="1">
      <alignment horizontal="right"/>
      <protection/>
    </xf>
    <xf numFmtId="3" fontId="26" fillId="0" borderId="58" xfId="51" applyNumberFormat="1" applyFont="1" applyBorder="1" applyAlignment="1">
      <alignment horizontal="center"/>
      <protection/>
    </xf>
    <xf numFmtId="3" fontId="30" fillId="0" borderId="68" xfId="0" applyNumberFormat="1" applyFont="1" applyBorder="1" applyAlignment="1">
      <alignment horizontal="center"/>
    </xf>
    <xf numFmtId="3" fontId="30" fillId="0" borderId="58" xfId="0" applyNumberFormat="1" applyFont="1" applyBorder="1" applyAlignment="1">
      <alignment horizontal="center"/>
    </xf>
    <xf numFmtId="3" fontId="28" fillId="0" borderId="49" xfId="51" applyNumberFormat="1" applyFont="1" applyFill="1" applyBorder="1">
      <alignment/>
      <protection/>
    </xf>
    <xf numFmtId="0" fontId="21" fillId="0" borderId="56" xfId="51" applyFont="1" applyBorder="1" applyAlignment="1">
      <alignment horizontal="center" vertical="center"/>
      <protection/>
    </xf>
    <xf numFmtId="3" fontId="28" fillId="0" borderId="69" xfId="51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72" xfId="0" applyBorder="1" applyAlignment="1">
      <alignment vertical="center"/>
    </xf>
    <xf numFmtId="0" fontId="21" fillId="0" borderId="73" xfId="51" applyFont="1" applyBorder="1" applyAlignment="1">
      <alignment horizontal="center" vertical="center"/>
      <protection/>
    </xf>
    <xf numFmtId="0" fontId="21" fillId="0" borderId="74" xfId="51" applyFont="1" applyBorder="1" applyAlignment="1">
      <alignment horizontal="center" vertical="center"/>
      <protection/>
    </xf>
    <xf numFmtId="0" fontId="22" fillId="0" borderId="12" xfId="51" applyFont="1" applyFill="1" applyBorder="1" applyAlignment="1">
      <alignment horizontal="center" vertical="center"/>
      <protection/>
    </xf>
    <xf numFmtId="0" fontId="22" fillId="0" borderId="75" xfId="51" applyFont="1" applyFill="1" applyBorder="1" applyAlignment="1">
      <alignment horizontal="center" vertical="center"/>
      <protection/>
    </xf>
    <xf numFmtId="0" fontId="22" fillId="0" borderId="76" xfId="51" applyFont="1" applyFill="1" applyBorder="1" applyAlignment="1">
      <alignment horizontal="left" vertical="center" wrapText="1"/>
      <protection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22" fillId="0" borderId="0" xfId="5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22" fillId="0" borderId="20" xfId="5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30" fillId="25" borderId="46" xfId="0" applyFont="1" applyFill="1" applyBorder="1" applyAlignment="1">
      <alignment horizontal="center" vertical="center"/>
    </xf>
    <xf numFmtId="0" fontId="30" fillId="25" borderId="81" xfId="0" applyFont="1" applyFill="1" applyBorder="1" applyAlignment="1">
      <alignment horizontal="center" vertical="center"/>
    </xf>
    <xf numFmtId="0" fontId="29" fillId="0" borderId="12" xfId="51" applyFont="1" applyBorder="1" applyAlignment="1">
      <alignment horizontal="center" vertical="center" wrapText="1"/>
      <protection/>
    </xf>
    <xf numFmtId="0" fontId="29" fillId="0" borderId="46" xfId="51" applyFont="1" applyBorder="1" applyAlignment="1">
      <alignment horizontal="center" vertical="center" wrapText="1"/>
      <protection/>
    </xf>
    <xf numFmtId="0" fontId="29" fillId="0" borderId="81" xfId="51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30" fillId="25" borderId="86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3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0" fillId="25" borderId="90" xfId="0" applyFont="1" applyFill="1" applyBorder="1" applyAlignment="1">
      <alignment horizontal="center" vertical="center"/>
    </xf>
    <xf numFmtId="0" fontId="0" fillId="25" borderId="91" xfId="0" applyFill="1" applyBorder="1" applyAlignment="1">
      <alignment horizontal="center" vertical="center"/>
    </xf>
    <xf numFmtId="3" fontId="22" fillId="0" borderId="73" xfId="51" applyNumberFormat="1" applyFont="1" applyBorder="1" applyAlignment="1">
      <alignment horizontal="left" wrapText="1"/>
      <protection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70" xfId="0" applyBorder="1" applyAlignment="1">
      <alignment/>
    </xf>
    <xf numFmtId="0" fontId="0" fillId="0" borderId="74" xfId="0" applyBorder="1" applyAlignment="1">
      <alignment/>
    </xf>
    <xf numFmtId="0" fontId="0" fillId="0" borderId="53" xfId="0" applyBorder="1" applyAlignment="1">
      <alignment/>
    </xf>
    <xf numFmtId="0" fontId="30" fillId="0" borderId="9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49" fontId="0" fillId="0" borderId="95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3" fillId="0" borderId="0" xfId="51" applyFont="1" applyBorder="1" applyAlignment="1">
      <alignment horizontal="center"/>
      <protection/>
    </xf>
    <xf numFmtId="0" fontId="24" fillId="6" borderId="98" xfId="51" applyFont="1" applyFill="1" applyBorder="1" applyAlignment="1">
      <alignment horizontal="center" vertical="center"/>
      <protection/>
    </xf>
    <xf numFmtId="0" fontId="24" fillId="6" borderId="66" xfId="51" applyFont="1" applyFill="1" applyBorder="1" applyAlignment="1">
      <alignment horizontal="center" vertical="center"/>
      <protection/>
    </xf>
    <xf numFmtId="0" fontId="24" fillId="6" borderId="99" xfId="51" applyFont="1" applyFill="1" applyBorder="1" applyAlignment="1">
      <alignment horizontal="center" vertical="center"/>
      <protection/>
    </xf>
    <xf numFmtId="0" fontId="24" fillId="6" borderId="32" xfId="51" applyFont="1" applyFill="1" applyBorder="1" applyAlignment="1">
      <alignment horizontal="center" vertical="center"/>
      <protection/>
    </xf>
    <xf numFmtId="0" fontId="24" fillId="6" borderId="100" xfId="51" applyFont="1" applyFill="1" applyBorder="1" applyAlignment="1">
      <alignment horizontal="center" vertical="center" wrapText="1"/>
      <protection/>
    </xf>
    <xf numFmtId="0" fontId="24" fillId="6" borderId="13" xfId="51" applyFont="1" applyFill="1" applyBorder="1" applyAlignment="1">
      <alignment horizontal="center" vertical="center" wrapText="1"/>
      <protection/>
    </xf>
    <xf numFmtId="0" fontId="24" fillId="6" borderId="101" xfId="51" applyFont="1" applyFill="1" applyBorder="1" applyAlignment="1">
      <alignment horizontal="center" vertical="center"/>
      <protection/>
    </xf>
    <xf numFmtId="0" fontId="24" fillId="6" borderId="102" xfId="51" applyFont="1" applyFill="1" applyBorder="1" applyAlignment="1">
      <alignment horizontal="center" vertical="center"/>
      <protection/>
    </xf>
    <xf numFmtId="0" fontId="24" fillId="6" borderId="103" xfId="51" applyFont="1" applyFill="1" applyBorder="1" applyAlignment="1">
      <alignment horizontal="center" vertical="center"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4" fillId="6" borderId="104" xfId="51" applyFont="1" applyFill="1" applyBorder="1" applyAlignment="1">
      <alignment horizontal="center" vertical="center"/>
      <protection/>
    </xf>
    <xf numFmtId="0" fontId="24" fillId="6" borderId="105" xfId="51" applyFont="1" applyFill="1" applyBorder="1" applyAlignment="1">
      <alignment horizontal="center" vertical="center"/>
      <protection/>
    </xf>
    <xf numFmtId="0" fontId="24" fillId="6" borderId="14" xfId="51" applyFont="1" applyFill="1" applyBorder="1" applyAlignment="1">
      <alignment horizontal="center" vertical="center"/>
      <protection/>
    </xf>
    <xf numFmtId="0" fontId="24" fillId="6" borderId="104" xfId="51" applyFont="1" applyFill="1" applyBorder="1" applyAlignment="1">
      <alignment horizontal="center" vertical="center" wrapText="1"/>
      <protection/>
    </xf>
    <xf numFmtId="0" fontId="24" fillId="6" borderId="105" xfId="51" applyFont="1" applyFill="1" applyBorder="1" applyAlignment="1">
      <alignment horizontal="center" vertical="center" wrapText="1"/>
      <protection/>
    </xf>
    <xf numFmtId="0" fontId="29" fillId="0" borderId="106" xfId="51" applyFont="1" applyBorder="1" applyAlignment="1">
      <alignment horizontal="center" vertical="center" wrapText="1"/>
      <protection/>
    </xf>
    <xf numFmtId="0" fontId="29" fillId="0" borderId="93" xfId="51" applyFont="1" applyBorder="1" applyAlignment="1">
      <alignment horizontal="center" vertical="center" wrapText="1"/>
      <protection/>
    </xf>
    <xf numFmtId="0" fontId="0" fillId="25" borderId="107" xfId="0" applyFill="1" applyBorder="1" applyAlignment="1">
      <alignment horizontal="center" vertical="center"/>
    </xf>
    <xf numFmtId="3" fontId="27" fillId="0" borderId="13" xfId="51" applyNumberFormat="1" applyFont="1" applyFill="1" applyBorder="1" applyAlignment="1">
      <alignment horizontal="center" vertical="center"/>
      <protection/>
    </xf>
    <xf numFmtId="3" fontId="27" fillId="0" borderId="108" xfId="51" applyNumberFormat="1" applyFont="1" applyFill="1" applyBorder="1" applyAlignment="1">
      <alignment horizontal="center" vertical="center"/>
      <protection/>
    </xf>
    <xf numFmtId="0" fontId="29" fillId="0" borderId="20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09" xfId="0" applyFont="1" applyBorder="1" applyAlignment="1">
      <alignment horizontal="left" vertical="center" wrapText="1"/>
    </xf>
    <xf numFmtId="0" fontId="0" fillId="0" borderId="110" xfId="0" applyFont="1" applyBorder="1" applyAlignment="1">
      <alignment horizontal="left" vertical="center" wrapText="1"/>
    </xf>
    <xf numFmtId="0" fontId="0" fillId="0" borderId="1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29" fillId="0" borderId="112" xfId="51" applyFont="1" applyFill="1" applyBorder="1" applyAlignment="1">
      <alignment horizontal="center"/>
      <protection/>
    </xf>
    <xf numFmtId="0" fontId="29" fillId="0" borderId="57" xfId="51" applyFont="1" applyFill="1" applyBorder="1" applyAlignment="1">
      <alignment horizontal="center"/>
      <protection/>
    </xf>
    <xf numFmtId="0" fontId="22" fillId="0" borderId="31" xfId="51" applyFont="1" applyFill="1" applyBorder="1" applyAlignment="1">
      <alignment horizontal="center"/>
      <protection/>
    </xf>
    <xf numFmtId="0" fontId="22" fillId="0" borderId="80" xfId="51" applyFont="1" applyFill="1" applyBorder="1" applyAlignment="1">
      <alignment horizontal="center"/>
      <protection/>
    </xf>
    <xf numFmtId="0" fontId="29" fillId="0" borderId="86" xfId="51" applyFont="1" applyBorder="1" applyAlignment="1">
      <alignment horizontal="center" vertical="center" wrapText="1"/>
      <protection/>
    </xf>
    <xf numFmtId="0" fontId="29" fillId="0" borderId="45" xfId="51" applyFont="1" applyBorder="1" applyAlignment="1">
      <alignment horizontal="center" vertical="center" wrapText="1"/>
      <protection/>
    </xf>
    <xf numFmtId="49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13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113" xfId="0" applyFont="1" applyBorder="1" applyAlignment="1">
      <alignment vertical="center"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1" fillId="0" borderId="114" xfId="51" applyFont="1" applyBorder="1" applyAlignment="1">
      <alignment horizontal="center" vertical="center"/>
      <protection/>
    </xf>
    <xf numFmtId="0" fontId="21" fillId="0" borderId="87" xfId="51" applyFont="1" applyBorder="1" applyAlignment="1">
      <alignment horizontal="center" vertical="center"/>
      <protection/>
    </xf>
    <xf numFmtId="0" fontId="21" fillId="0" borderId="115" xfId="51" applyFont="1" applyBorder="1" applyAlignment="1">
      <alignment horizontal="center" vertical="center"/>
      <protection/>
    </xf>
    <xf numFmtId="0" fontId="22" fillId="0" borderId="82" xfId="51" applyNumberFormat="1" applyFont="1" applyBorder="1" applyAlignment="1">
      <alignment horizontal="left" vertical="center" wrapText="1"/>
      <protection/>
    </xf>
    <xf numFmtId="0" fontId="22" fillId="0" borderId="83" xfId="51" applyNumberFormat="1" applyFont="1" applyBorder="1" applyAlignment="1">
      <alignment horizontal="left" vertical="center" wrapText="1"/>
      <protection/>
    </xf>
    <xf numFmtId="0" fontId="22" fillId="0" borderId="84" xfId="51" applyNumberFormat="1" applyFont="1" applyBorder="1" applyAlignment="1">
      <alignment horizontal="left" vertical="center" wrapText="1"/>
      <protection/>
    </xf>
    <xf numFmtId="0" fontId="22" fillId="0" borderId="30" xfId="51" applyNumberFormat="1" applyFont="1" applyBorder="1" applyAlignment="1">
      <alignment horizontal="left" vertical="center" wrapText="1"/>
      <protection/>
    </xf>
    <xf numFmtId="0" fontId="22" fillId="0" borderId="0" xfId="51" applyNumberFormat="1" applyFont="1" applyBorder="1" applyAlignment="1">
      <alignment horizontal="left" vertical="center" wrapText="1"/>
      <protection/>
    </xf>
    <xf numFmtId="0" fontId="22" fillId="0" borderId="70" xfId="51" applyNumberFormat="1" applyFont="1" applyBorder="1" applyAlignment="1">
      <alignment horizontal="left" vertical="center" wrapText="1"/>
      <protection/>
    </xf>
    <xf numFmtId="0" fontId="22" fillId="0" borderId="85" xfId="51" applyNumberFormat="1" applyFont="1" applyBorder="1" applyAlignment="1">
      <alignment horizontal="left" vertical="center" wrapText="1"/>
      <protection/>
    </xf>
    <xf numFmtId="0" fontId="22" fillId="0" borderId="53" xfId="51" applyNumberFormat="1" applyFont="1" applyBorder="1" applyAlignment="1">
      <alignment horizontal="left" vertical="center" wrapText="1"/>
      <protection/>
    </xf>
    <xf numFmtId="0" fontId="22" fillId="0" borderId="72" xfId="51" applyNumberFormat="1" applyFont="1" applyBorder="1" applyAlignment="1">
      <alignment horizontal="left" vertical="center" wrapText="1"/>
      <protection/>
    </xf>
    <xf numFmtId="3" fontId="26" fillId="25" borderId="91" xfId="51" applyNumberFormat="1" applyFont="1" applyFill="1" applyBorder="1" applyAlignment="1">
      <alignment horizontal="center" vertical="center"/>
      <protection/>
    </xf>
    <xf numFmtId="3" fontId="26" fillId="25" borderId="107" xfId="51" applyNumberFormat="1" applyFont="1" applyFill="1" applyBorder="1" applyAlignment="1">
      <alignment horizontal="center" vertical="center"/>
      <protection/>
    </xf>
    <xf numFmtId="0" fontId="29" fillId="0" borderId="116" xfId="51" applyFont="1" applyBorder="1" applyAlignment="1">
      <alignment horizontal="center" vertical="center" wrapText="1"/>
      <protection/>
    </xf>
    <xf numFmtId="3" fontId="22" fillId="0" borderId="117" xfId="51" applyNumberFormat="1" applyFont="1" applyBorder="1" applyAlignment="1">
      <alignment horizontal="center"/>
      <protection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3" fontId="22" fillId="0" borderId="69" xfId="5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70" xfId="0" applyBorder="1" applyAlignment="1">
      <alignment horizontal="center"/>
    </xf>
    <xf numFmtId="3" fontId="22" fillId="0" borderId="71" xfId="51" applyNumberFormat="1" applyFont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3" fontId="0" fillId="0" borderId="71" xfId="0" applyNumberForma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workbookViewId="0" topLeftCell="A64">
      <selection activeCell="E81" sqref="E81"/>
    </sheetView>
  </sheetViews>
  <sheetFormatPr defaultColWidth="9.00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0.125" style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65</v>
      </c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66</v>
      </c>
      <c r="O3" s="2"/>
      <c r="P3" s="2"/>
      <c r="Q3" s="2"/>
    </row>
    <row r="4" spans="1:17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171" t="s">
        <v>2</v>
      </c>
      <c r="B7" s="173" t="s">
        <v>3</v>
      </c>
      <c r="C7" s="175" t="s">
        <v>4</v>
      </c>
      <c r="D7" s="175" t="s">
        <v>5</v>
      </c>
      <c r="E7" s="175" t="s">
        <v>6</v>
      </c>
      <c r="F7" s="177" t="s">
        <v>7</v>
      </c>
      <c r="G7" s="177"/>
      <c r="H7" s="178" t="s">
        <v>8</v>
      </c>
      <c r="I7" s="178"/>
      <c r="J7" s="178"/>
      <c r="K7" s="178"/>
      <c r="L7" s="178"/>
      <c r="M7" s="178"/>
      <c r="N7" s="178"/>
      <c r="O7" s="178"/>
      <c r="P7" s="178"/>
      <c r="Q7" s="179"/>
    </row>
    <row r="8" spans="1:17" ht="12.75" customHeight="1">
      <c r="A8" s="172"/>
      <c r="B8" s="174"/>
      <c r="C8" s="176"/>
      <c r="D8" s="176"/>
      <c r="E8" s="176"/>
      <c r="F8" s="180" t="s">
        <v>9</v>
      </c>
      <c r="G8" s="180" t="s">
        <v>10</v>
      </c>
      <c r="H8" s="181" t="s">
        <v>38</v>
      </c>
      <c r="I8" s="181"/>
      <c r="J8" s="181"/>
      <c r="K8" s="181"/>
      <c r="L8" s="181"/>
      <c r="M8" s="181"/>
      <c r="N8" s="181"/>
      <c r="O8" s="181"/>
      <c r="P8" s="181"/>
      <c r="Q8" s="182"/>
    </row>
    <row r="9" spans="1:17" ht="7.5" customHeight="1">
      <c r="A9" s="172"/>
      <c r="B9" s="174"/>
      <c r="C9" s="176"/>
      <c r="D9" s="176"/>
      <c r="E9" s="176"/>
      <c r="F9" s="176"/>
      <c r="G9" s="176"/>
      <c r="H9" s="180" t="s">
        <v>12</v>
      </c>
      <c r="I9" s="181" t="s">
        <v>13</v>
      </c>
      <c r="J9" s="181"/>
      <c r="K9" s="181"/>
      <c r="L9" s="181"/>
      <c r="M9" s="181"/>
      <c r="N9" s="181"/>
      <c r="O9" s="181"/>
      <c r="P9" s="181"/>
      <c r="Q9" s="182"/>
    </row>
    <row r="10" spans="1:17" ht="14.25" customHeight="1">
      <c r="A10" s="172"/>
      <c r="B10" s="174"/>
      <c r="C10" s="176"/>
      <c r="D10" s="176"/>
      <c r="E10" s="176"/>
      <c r="F10" s="176"/>
      <c r="G10" s="176"/>
      <c r="H10" s="176"/>
      <c r="I10" s="183" t="s">
        <v>14</v>
      </c>
      <c r="J10" s="183"/>
      <c r="K10" s="183"/>
      <c r="L10" s="183"/>
      <c r="M10" s="181" t="s">
        <v>10</v>
      </c>
      <c r="N10" s="181"/>
      <c r="O10" s="181"/>
      <c r="P10" s="181"/>
      <c r="Q10" s="182"/>
    </row>
    <row r="11" spans="1:17" ht="11.25" customHeight="1">
      <c r="A11" s="172"/>
      <c r="B11" s="174"/>
      <c r="C11" s="176"/>
      <c r="D11" s="176"/>
      <c r="E11" s="176"/>
      <c r="F11" s="176"/>
      <c r="G11" s="176"/>
      <c r="H11" s="176"/>
      <c r="I11" s="180" t="s">
        <v>15</v>
      </c>
      <c r="J11" s="183" t="s">
        <v>16</v>
      </c>
      <c r="K11" s="183"/>
      <c r="L11" s="183"/>
      <c r="M11" s="180" t="s">
        <v>17</v>
      </c>
      <c r="N11" s="184" t="s">
        <v>16</v>
      </c>
      <c r="O11" s="184"/>
      <c r="P11" s="184"/>
      <c r="Q11" s="185"/>
    </row>
    <row r="12" spans="1:17" ht="43.5" customHeight="1">
      <c r="A12" s="172"/>
      <c r="B12" s="174"/>
      <c r="C12" s="176"/>
      <c r="D12" s="176"/>
      <c r="E12" s="176"/>
      <c r="F12" s="176"/>
      <c r="G12" s="176"/>
      <c r="H12" s="176"/>
      <c r="I12" s="176"/>
      <c r="J12" s="4" t="s">
        <v>18</v>
      </c>
      <c r="K12" s="4" t="s">
        <v>19</v>
      </c>
      <c r="L12" s="4" t="s">
        <v>20</v>
      </c>
      <c r="M12" s="180"/>
      <c r="N12" s="4" t="s">
        <v>21</v>
      </c>
      <c r="O12" s="4" t="s">
        <v>18</v>
      </c>
      <c r="P12" s="4" t="s">
        <v>19</v>
      </c>
      <c r="Q12" s="90" t="s">
        <v>22</v>
      </c>
    </row>
    <row r="13" spans="1:17" ht="11.25">
      <c r="A13" s="91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92">
        <v>17</v>
      </c>
    </row>
    <row r="14" spans="1:17" ht="39" customHeight="1" thickBot="1">
      <c r="A14" s="93">
        <v>1</v>
      </c>
      <c r="B14" s="42" t="s">
        <v>23</v>
      </c>
      <c r="C14" s="189" t="s">
        <v>24</v>
      </c>
      <c r="D14" s="190"/>
      <c r="E14" s="7">
        <f>SUM(E19)</f>
        <v>3157051</v>
      </c>
      <c r="F14" s="7">
        <f aca="true" t="shared" si="0" ref="F14:Q14">SUM(F19)</f>
        <v>954116</v>
      </c>
      <c r="G14" s="7">
        <f t="shared" si="0"/>
        <v>2202935</v>
      </c>
      <c r="H14" s="7">
        <f t="shared" si="0"/>
        <v>3075767</v>
      </c>
      <c r="I14" s="7">
        <f t="shared" si="0"/>
        <v>872832</v>
      </c>
      <c r="J14" s="7">
        <f t="shared" si="0"/>
        <v>0</v>
      </c>
      <c r="K14" s="7">
        <f t="shared" si="0"/>
        <v>0</v>
      </c>
      <c r="L14" s="7">
        <f t="shared" si="0"/>
        <v>872832</v>
      </c>
      <c r="M14" s="7">
        <f t="shared" si="0"/>
        <v>2202935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94">
        <f t="shared" si="0"/>
        <v>2202935</v>
      </c>
    </row>
    <row r="15" spans="1:17" ht="11.25" customHeight="1">
      <c r="A15" s="216" t="s">
        <v>55</v>
      </c>
      <c r="B15" s="29" t="s">
        <v>25</v>
      </c>
      <c r="C15" s="219" t="s">
        <v>54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</row>
    <row r="16" spans="1:17" ht="13.5" customHeight="1">
      <c r="A16" s="217"/>
      <c r="B16" s="30" t="s">
        <v>26</v>
      </c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4"/>
    </row>
    <row r="17" spans="1:17" ht="13.5" customHeight="1">
      <c r="A17" s="217"/>
      <c r="B17" s="30" t="s">
        <v>27</v>
      </c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4"/>
    </row>
    <row r="18" spans="1:17" ht="15" customHeight="1" thickBot="1">
      <c r="A18" s="217"/>
      <c r="B18" s="31" t="s">
        <v>28</v>
      </c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7"/>
    </row>
    <row r="19" spans="1:17" ht="15" customHeight="1" thickBot="1">
      <c r="A19" s="217"/>
      <c r="B19" s="32" t="s">
        <v>29</v>
      </c>
      <c r="C19" s="54"/>
      <c r="D19" s="26"/>
      <c r="E19" s="27">
        <f>SUM(E20:E24)</f>
        <v>3157051</v>
      </c>
      <c r="F19" s="27">
        <f>SUM(F20:F24)</f>
        <v>954116</v>
      </c>
      <c r="G19" s="27">
        <f>SUM(G20:G24)</f>
        <v>2202935</v>
      </c>
      <c r="H19" s="28">
        <f>SUM(I19+M19)</f>
        <v>3075767</v>
      </c>
      <c r="I19" s="28">
        <f>SUM(J19:L19)</f>
        <v>872832</v>
      </c>
      <c r="J19" s="28"/>
      <c r="K19" s="28"/>
      <c r="L19" s="28">
        <v>872832</v>
      </c>
      <c r="M19" s="28">
        <f>SUM(N19:Q19)</f>
        <v>2202935</v>
      </c>
      <c r="N19" s="28"/>
      <c r="O19" s="28"/>
      <c r="P19" s="28"/>
      <c r="Q19" s="95">
        <v>2202935</v>
      </c>
    </row>
    <row r="20" spans="1:17" ht="9" customHeight="1" thickBot="1">
      <c r="A20" s="217"/>
      <c r="B20" s="33" t="s">
        <v>13</v>
      </c>
      <c r="C20" s="228">
        <v>23</v>
      </c>
      <c r="D20" s="230" t="s">
        <v>30</v>
      </c>
      <c r="E20" s="25"/>
      <c r="F20" s="25"/>
      <c r="G20" s="25"/>
      <c r="H20" s="231"/>
      <c r="I20" s="232"/>
      <c r="J20" s="232"/>
      <c r="K20" s="232"/>
      <c r="L20" s="232"/>
      <c r="M20" s="232"/>
      <c r="N20" s="232"/>
      <c r="O20" s="232"/>
      <c r="P20" s="232"/>
      <c r="Q20" s="233"/>
    </row>
    <row r="21" spans="1:17" ht="15" customHeight="1" thickBot="1">
      <c r="A21" s="217"/>
      <c r="B21" s="30" t="s">
        <v>48</v>
      </c>
      <c r="C21" s="228"/>
      <c r="D21" s="230"/>
      <c r="E21" s="37">
        <v>35380</v>
      </c>
      <c r="F21" s="37">
        <v>35380</v>
      </c>
      <c r="G21" s="23"/>
      <c r="H21" s="234"/>
      <c r="I21" s="235"/>
      <c r="J21" s="235"/>
      <c r="K21" s="235"/>
      <c r="L21" s="235"/>
      <c r="M21" s="235"/>
      <c r="N21" s="235"/>
      <c r="O21" s="235"/>
      <c r="P21" s="235"/>
      <c r="Q21" s="236"/>
    </row>
    <row r="22" spans="1:17" ht="15" customHeight="1" thickBot="1">
      <c r="A22" s="217"/>
      <c r="B22" s="34" t="s">
        <v>33</v>
      </c>
      <c r="C22" s="228"/>
      <c r="D22" s="230"/>
      <c r="E22" s="37">
        <v>35670</v>
      </c>
      <c r="F22" s="37">
        <v>35670</v>
      </c>
      <c r="G22" s="23"/>
      <c r="H22" s="234"/>
      <c r="I22" s="235"/>
      <c r="J22" s="235"/>
      <c r="K22" s="235"/>
      <c r="L22" s="235"/>
      <c r="M22" s="235"/>
      <c r="N22" s="235"/>
      <c r="O22" s="235"/>
      <c r="P22" s="235"/>
      <c r="Q22" s="236"/>
    </row>
    <row r="23" spans="1:17" ht="15" customHeight="1" thickBot="1">
      <c r="A23" s="217"/>
      <c r="B23" s="34" t="s">
        <v>40</v>
      </c>
      <c r="C23" s="228"/>
      <c r="D23" s="230"/>
      <c r="E23" s="37">
        <v>10234</v>
      </c>
      <c r="F23" s="37">
        <v>10234</v>
      </c>
      <c r="G23" s="23"/>
      <c r="H23" s="234"/>
      <c r="I23" s="235"/>
      <c r="J23" s="235"/>
      <c r="K23" s="235"/>
      <c r="L23" s="235"/>
      <c r="M23" s="235"/>
      <c r="N23" s="235"/>
      <c r="O23" s="235"/>
      <c r="P23" s="235"/>
      <c r="Q23" s="236"/>
    </row>
    <row r="24" spans="1:17" ht="15" customHeight="1" thickBot="1">
      <c r="A24" s="218"/>
      <c r="B24" s="35" t="s">
        <v>44</v>
      </c>
      <c r="C24" s="229"/>
      <c r="D24" s="205"/>
      <c r="E24" s="38">
        <v>3075767</v>
      </c>
      <c r="F24" s="38">
        <v>872832</v>
      </c>
      <c r="G24" s="24">
        <v>2202935</v>
      </c>
      <c r="H24" s="237"/>
      <c r="I24" s="238"/>
      <c r="J24" s="238"/>
      <c r="K24" s="238"/>
      <c r="L24" s="238"/>
      <c r="M24" s="238"/>
      <c r="N24" s="238"/>
      <c r="O24" s="238"/>
      <c r="P24" s="238"/>
      <c r="Q24" s="239"/>
    </row>
    <row r="25" spans="1:17" s="9" customFormat="1" ht="26.25" customHeight="1" thickBot="1">
      <c r="A25" s="96">
        <v>2</v>
      </c>
      <c r="B25" s="72" t="s">
        <v>34</v>
      </c>
      <c r="C25" s="112" t="s">
        <v>24</v>
      </c>
      <c r="D25" s="113"/>
      <c r="E25" s="76">
        <f>SUM(E30+E37+E43+E54+E69+E76+E63)</f>
        <v>1902424</v>
      </c>
      <c r="F25" s="76">
        <f aca="true" t="shared" si="1" ref="F25:Q25">SUM(F30+F37+F43+F54+F69+F76+F63)</f>
        <v>241322</v>
      </c>
      <c r="G25" s="76">
        <f t="shared" si="1"/>
        <v>1661102</v>
      </c>
      <c r="H25" s="76">
        <f t="shared" si="1"/>
        <v>755833</v>
      </c>
      <c r="I25" s="76">
        <f t="shared" si="1"/>
        <v>97534</v>
      </c>
      <c r="J25" s="76">
        <f t="shared" si="1"/>
        <v>0</v>
      </c>
      <c r="K25" s="76">
        <f t="shared" si="1"/>
        <v>0</v>
      </c>
      <c r="L25" s="76">
        <f t="shared" si="1"/>
        <v>97534</v>
      </c>
      <c r="M25" s="76">
        <f t="shared" si="1"/>
        <v>658299</v>
      </c>
      <c r="N25" s="76">
        <f t="shared" si="1"/>
        <v>0</v>
      </c>
      <c r="O25" s="76">
        <f t="shared" si="1"/>
        <v>0</v>
      </c>
      <c r="P25" s="76">
        <f t="shared" si="1"/>
        <v>0</v>
      </c>
      <c r="Q25" s="97">
        <f t="shared" si="1"/>
        <v>658299</v>
      </c>
    </row>
    <row r="26" spans="1:17" s="9" customFormat="1" ht="11.25" customHeight="1">
      <c r="A26" s="110" t="s">
        <v>49</v>
      </c>
      <c r="B26" s="84" t="s">
        <v>25</v>
      </c>
      <c r="C26" s="114" t="s">
        <v>63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6"/>
    </row>
    <row r="27" spans="1:17" s="9" customFormat="1" ht="8.25" customHeight="1">
      <c r="A27" s="103"/>
      <c r="B27" s="85" t="s">
        <v>26</v>
      </c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</row>
    <row r="28" spans="1:17" s="9" customFormat="1" ht="12" customHeight="1">
      <c r="A28" s="103"/>
      <c r="B28" s="85" t="s">
        <v>27</v>
      </c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</row>
    <row r="29" spans="1:17" s="9" customFormat="1" ht="12" customHeight="1" thickBot="1">
      <c r="A29" s="103"/>
      <c r="B29" s="86" t="s">
        <v>28</v>
      </c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</row>
    <row r="30" spans="1:17" s="9" customFormat="1" ht="16.5" customHeight="1" thickBot="1">
      <c r="A30" s="103"/>
      <c r="B30" s="89" t="s">
        <v>29</v>
      </c>
      <c r="C30" s="83"/>
      <c r="D30" s="77"/>
      <c r="E30" s="78">
        <f>SUM(E31:E35)</f>
        <v>168762</v>
      </c>
      <c r="F30" s="78">
        <f>SUM(F31:F35)</f>
        <v>41049</v>
      </c>
      <c r="G30" s="78">
        <f>SUM(G31:G35)</f>
        <v>127713</v>
      </c>
      <c r="H30" s="78">
        <f>SUM(I30+M30)</f>
        <v>98379</v>
      </c>
      <c r="I30" s="78">
        <f>SUM(J30:L30)</f>
        <v>25729</v>
      </c>
      <c r="J30" s="78"/>
      <c r="K30" s="78"/>
      <c r="L30" s="78">
        <v>25729</v>
      </c>
      <c r="M30" s="78">
        <f>SUM(N30:Q30)</f>
        <v>72650</v>
      </c>
      <c r="N30" s="78"/>
      <c r="O30" s="78"/>
      <c r="P30" s="78"/>
      <c r="Q30" s="79">
        <v>72650</v>
      </c>
    </row>
    <row r="31" spans="1:17" s="9" customFormat="1" ht="16.5" customHeight="1">
      <c r="A31" s="103"/>
      <c r="B31" s="88">
        <v>2013</v>
      </c>
      <c r="C31" s="120"/>
      <c r="D31" s="191" t="s">
        <v>64</v>
      </c>
      <c r="E31" s="80">
        <v>98379</v>
      </c>
      <c r="F31" s="80">
        <v>25729</v>
      </c>
      <c r="G31" s="80">
        <v>72650</v>
      </c>
      <c r="H31" s="104"/>
      <c r="I31" s="105"/>
      <c r="J31" s="105"/>
      <c r="K31" s="105"/>
      <c r="L31" s="105"/>
      <c r="M31" s="105"/>
      <c r="N31" s="105"/>
      <c r="O31" s="105"/>
      <c r="P31" s="105"/>
      <c r="Q31" s="106"/>
    </row>
    <row r="32" spans="1:17" s="9" customFormat="1" ht="18.75" customHeight="1" thickBot="1">
      <c r="A32" s="111"/>
      <c r="B32" s="87">
        <v>2014</v>
      </c>
      <c r="C32" s="121"/>
      <c r="D32" s="192"/>
      <c r="E32" s="82">
        <f>SUM(F32:G32)</f>
        <v>70383</v>
      </c>
      <c r="F32" s="82">
        <v>15320</v>
      </c>
      <c r="G32" s="82">
        <v>55063</v>
      </c>
      <c r="H32" s="107"/>
      <c r="I32" s="108"/>
      <c r="J32" s="108"/>
      <c r="K32" s="108"/>
      <c r="L32" s="108"/>
      <c r="M32" s="108"/>
      <c r="N32" s="108"/>
      <c r="O32" s="108"/>
      <c r="P32" s="108"/>
      <c r="Q32" s="109"/>
    </row>
    <row r="33" spans="1:17" s="9" customFormat="1" ht="12.75" customHeight="1" thickBot="1">
      <c r="A33" s="193" t="s">
        <v>56</v>
      </c>
      <c r="B33" s="81" t="s">
        <v>25</v>
      </c>
      <c r="C33" s="194" t="s">
        <v>59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</row>
    <row r="34" spans="1:17" s="9" customFormat="1" ht="12" customHeight="1" thickBot="1">
      <c r="A34" s="123"/>
      <c r="B34" s="44" t="s">
        <v>26</v>
      </c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</row>
    <row r="35" spans="1:17" s="9" customFormat="1" ht="11.25" customHeight="1" thickBot="1">
      <c r="A35" s="123"/>
      <c r="B35" s="44" t="s">
        <v>27</v>
      </c>
      <c r="C35" s="136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</row>
    <row r="36" spans="1:17" s="9" customFormat="1" ht="14.25" customHeight="1" thickBot="1">
      <c r="A36" s="123"/>
      <c r="B36" s="45" t="s">
        <v>28</v>
      </c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7"/>
    </row>
    <row r="37" spans="1:17" s="9" customFormat="1" ht="15.75" customHeight="1" thickBot="1">
      <c r="A37" s="123"/>
      <c r="B37" s="46" t="s">
        <v>29</v>
      </c>
      <c r="C37" s="198"/>
      <c r="D37" s="199"/>
      <c r="E37" s="10">
        <f>SUM(E38:E38)</f>
        <v>157562</v>
      </c>
      <c r="F37" s="10">
        <f>SUM(F38:F38)</f>
        <v>0</v>
      </c>
      <c r="G37" s="10">
        <f>SUM(G38:G38)</f>
        <v>157562</v>
      </c>
      <c r="H37" s="10">
        <f>SUM(I37+M37)</f>
        <v>157562</v>
      </c>
      <c r="I37" s="10">
        <f>SUM(J37:L37)</f>
        <v>0</v>
      </c>
      <c r="J37" s="10"/>
      <c r="K37" s="10"/>
      <c r="L37" s="10"/>
      <c r="M37" s="10">
        <f>SUM(N37:Q37)</f>
        <v>157562</v>
      </c>
      <c r="N37" s="10"/>
      <c r="O37" s="10"/>
      <c r="P37" s="10"/>
      <c r="Q37" s="98">
        <v>157562</v>
      </c>
    </row>
    <row r="38" spans="1:17" s="9" customFormat="1" ht="36" customHeight="1" thickBot="1">
      <c r="A38" s="123"/>
      <c r="B38" s="61" t="s">
        <v>39</v>
      </c>
      <c r="C38" s="60">
        <v>73</v>
      </c>
      <c r="D38" s="59" t="s">
        <v>60</v>
      </c>
      <c r="E38" s="62">
        <v>157562</v>
      </c>
      <c r="F38" s="62"/>
      <c r="G38" s="62">
        <v>157562</v>
      </c>
      <c r="H38" s="243"/>
      <c r="I38" s="244"/>
      <c r="J38" s="244"/>
      <c r="K38" s="244"/>
      <c r="L38" s="244"/>
      <c r="M38" s="244"/>
      <c r="N38" s="244"/>
      <c r="O38" s="244"/>
      <c r="P38" s="244"/>
      <c r="Q38" s="245"/>
    </row>
    <row r="39" spans="1:17" ht="12.75" customHeight="1" thickBot="1">
      <c r="A39" s="122" t="s">
        <v>57</v>
      </c>
      <c r="B39" s="43" t="s">
        <v>25</v>
      </c>
      <c r="C39" s="133" t="s">
        <v>47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</row>
    <row r="40" spans="1:17" ht="12.75" customHeight="1" thickBot="1">
      <c r="A40" s="123"/>
      <c r="B40" s="44" t="s">
        <v>26</v>
      </c>
      <c r="C40" s="13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8"/>
    </row>
    <row r="41" spans="1:17" ht="12.75" customHeight="1" thickBot="1">
      <c r="A41" s="123"/>
      <c r="B41" s="44" t="s">
        <v>27</v>
      </c>
      <c r="C41" s="13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8"/>
    </row>
    <row r="42" spans="1:17" ht="10.5" customHeight="1" thickBot="1">
      <c r="A42" s="123"/>
      <c r="B42" s="45" t="s">
        <v>28</v>
      </c>
      <c r="C42" s="13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1"/>
    </row>
    <row r="43" spans="1:17" ht="15" customHeight="1" thickBot="1">
      <c r="A43" s="123"/>
      <c r="B43" s="21" t="s">
        <v>29</v>
      </c>
      <c r="C43" s="125"/>
      <c r="D43" s="126"/>
      <c r="E43" s="64">
        <f>SUM(E44:E49)</f>
        <v>578575</v>
      </c>
      <c r="F43" s="64">
        <f>SUM(F44:F49)</f>
        <v>0</v>
      </c>
      <c r="G43" s="64">
        <f>SUM(G44:G49)</f>
        <v>578575</v>
      </c>
      <c r="H43" s="64">
        <f>SUM(I43+M43)</f>
        <v>80620</v>
      </c>
      <c r="I43" s="64">
        <f>SUM(J43:L43)</f>
        <v>0</v>
      </c>
      <c r="J43" s="64"/>
      <c r="K43" s="64"/>
      <c r="L43" s="64"/>
      <c r="M43" s="64">
        <f>SUM(N43:Q43)</f>
        <v>80620</v>
      </c>
      <c r="N43" s="64"/>
      <c r="O43" s="64"/>
      <c r="P43" s="64"/>
      <c r="Q43" s="65">
        <v>80620</v>
      </c>
    </row>
    <row r="44" spans="1:17" ht="12.75" customHeight="1" thickBot="1">
      <c r="A44" s="123"/>
      <c r="B44" s="47" t="s">
        <v>36</v>
      </c>
      <c r="C44" s="127">
        <v>65</v>
      </c>
      <c r="D44" s="130" t="s">
        <v>37</v>
      </c>
      <c r="E44" s="63">
        <f aca="true" t="shared" si="2" ref="E44:E49">SUM(F44:G44)</f>
        <v>48215</v>
      </c>
      <c r="F44" s="63"/>
      <c r="G44" s="63">
        <v>48215</v>
      </c>
      <c r="H44" s="240"/>
      <c r="I44" s="232"/>
      <c r="J44" s="232"/>
      <c r="K44" s="232"/>
      <c r="L44" s="232"/>
      <c r="M44" s="232"/>
      <c r="N44" s="232"/>
      <c r="O44" s="232"/>
      <c r="P44" s="232"/>
      <c r="Q44" s="233"/>
    </row>
    <row r="45" spans="1:17" ht="13.5" thickBot="1">
      <c r="A45" s="123"/>
      <c r="B45" s="47" t="s">
        <v>31</v>
      </c>
      <c r="C45" s="128"/>
      <c r="D45" s="131"/>
      <c r="E45" s="63">
        <f t="shared" si="2"/>
        <v>132354</v>
      </c>
      <c r="F45" s="8"/>
      <c r="G45" s="8">
        <v>132354</v>
      </c>
      <c r="H45" s="241"/>
      <c r="I45" s="235"/>
      <c r="J45" s="235"/>
      <c r="K45" s="235"/>
      <c r="L45" s="235"/>
      <c r="M45" s="235"/>
      <c r="N45" s="235"/>
      <c r="O45" s="235"/>
      <c r="P45" s="235"/>
      <c r="Q45" s="236"/>
    </row>
    <row r="46" spans="1:17" ht="13.5" thickBot="1">
      <c r="A46" s="123"/>
      <c r="B46" s="47" t="s">
        <v>32</v>
      </c>
      <c r="C46" s="128"/>
      <c r="D46" s="131"/>
      <c r="E46" s="63">
        <f t="shared" si="2"/>
        <v>90062</v>
      </c>
      <c r="F46" s="8"/>
      <c r="G46" s="8">
        <v>90062</v>
      </c>
      <c r="H46" s="241"/>
      <c r="I46" s="235"/>
      <c r="J46" s="235"/>
      <c r="K46" s="235"/>
      <c r="L46" s="235"/>
      <c r="M46" s="235"/>
      <c r="N46" s="235"/>
      <c r="O46" s="235"/>
      <c r="P46" s="235"/>
      <c r="Q46" s="236"/>
    </row>
    <row r="47" spans="1:17" ht="13.5" thickBot="1">
      <c r="A47" s="123"/>
      <c r="B47" s="47" t="s">
        <v>11</v>
      </c>
      <c r="C47" s="128"/>
      <c r="D47" s="131"/>
      <c r="E47" s="63">
        <f t="shared" si="2"/>
        <v>132344</v>
      </c>
      <c r="F47" s="8"/>
      <c r="G47" s="8">
        <v>132344</v>
      </c>
      <c r="H47" s="241"/>
      <c r="I47" s="235"/>
      <c r="J47" s="235"/>
      <c r="K47" s="235"/>
      <c r="L47" s="235"/>
      <c r="M47" s="235"/>
      <c r="N47" s="235"/>
      <c r="O47" s="235"/>
      <c r="P47" s="235"/>
      <c r="Q47" s="236"/>
    </row>
    <row r="48" spans="1:17" ht="13.5" thickBot="1">
      <c r="A48" s="123"/>
      <c r="B48" s="47" t="s">
        <v>38</v>
      </c>
      <c r="C48" s="128"/>
      <c r="D48" s="131"/>
      <c r="E48" s="63">
        <f t="shared" si="2"/>
        <v>94980</v>
      </c>
      <c r="F48" s="8"/>
      <c r="G48" s="8">
        <v>94980</v>
      </c>
      <c r="H48" s="241"/>
      <c r="I48" s="235"/>
      <c r="J48" s="235"/>
      <c r="K48" s="235"/>
      <c r="L48" s="235"/>
      <c r="M48" s="235"/>
      <c r="N48" s="235"/>
      <c r="O48" s="235"/>
      <c r="P48" s="235"/>
      <c r="Q48" s="236"/>
    </row>
    <row r="49" spans="1:17" ht="12.75">
      <c r="A49" s="124"/>
      <c r="B49" s="66" t="s">
        <v>39</v>
      </c>
      <c r="C49" s="129"/>
      <c r="D49" s="132"/>
      <c r="E49" s="67">
        <f t="shared" si="2"/>
        <v>80620</v>
      </c>
      <c r="F49" s="68"/>
      <c r="G49" s="68">
        <v>80620</v>
      </c>
      <c r="H49" s="246"/>
      <c r="I49" s="247"/>
      <c r="J49" s="247"/>
      <c r="K49" s="247"/>
      <c r="L49" s="247"/>
      <c r="M49" s="247"/>
      <c r="N49" s="247"/>
      <c r="O49" s="247"/>
      <c r="P49" s="247"/>
      <c r="Q49" s="248"/>
    </row>
    <row r="50" spans="1:17" ht="12.75" customHeight="1">
      <c r="A50" s="145" t="s">
        <v>35</v>
      </c>
      <c r="B50" s="33" t="s">
        <v>25</v>
      </c>
      <c r="C50" s="147" t="s">
        <v>50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9"/>
    </row>
    <row r="51" spans="1:17" ht="12.75" customHeight="1">
      <c r="A51" s="146"/>
      <c r="B51" s="30" t="s">
        <v>26</v>
      </c>
      <c r="C51" s="150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9"/>
    </row>
    <row r="52" spans="1:17" ht="12.75" customHeight="1">
      <c r="A52" s="146"/>
      <c r="B52" s="30" t="s">
        <v>27</v>
      </c>
      <c r="C52" s="150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9"/>
    </row>
    <row r="53" spans="1:17" ht="13.5" customHeight="1" thickBot="1">
      <c r="A53" s="146"/>
      <c r="B53" s="31" t="s">
        <v>28</v>
      </c>
      <c r="C53" s="150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9"/>
    </row>
    <row r="54" spans="1:17" ht="13.5" thickBot="1">
      <c r="A54" s="146"/>
      <c r="B54" s="36" t="s">
        <v>29</v>
      </c>
      <c r="C54" s="151"/>
      <c r="D54" s="152"/>
      <c r="E54" s="20">
        <f>SUM(E55:E58)</f>
        <v>178000</v>
      </c>
      <c r="F54" s="20">
        <f>SUM(F55:F58)</f>
        <v>26700</v>
      </c>
      <c r="G54" s="20">
        <f>SUM(G55:G58)</f>
        <v>151300</v>
      </c>
      <c r="H54" s="17">
        <f>SUM(I54+M54)</f>
        <v>47981</v>
      </c>
      <c r="I54" s="17">
        <f>SUM(J54:L54)</f>
        <v>7198</v>
      </c>
      <c r="J54" s="17"/>
      <c r="K54" s="17"/>
      <c r="L54" s="17">
        <v>7198</v>
      </c>
      <c r="M54" s="17">
        <f>SUM(N54:Q54)</f>
        <v>40783</v>
      </c>
      <c r="N54" s="17"/>
      <c r="O54" s="18"/>
      <c r="P54" s="18"/>
      <c r="Q54" s="99">
        <v>40783</v>
      </c>
    </row>
    <row r="55" spans="1:17" ht="12.75">
      <c r="A55" s="146"/>
      <c r="B55" s="48" t="s">
        <v>40</v>
      </c>
      <c r="C55" s="153">
        <v>65</v>
      </c>
      <c r="D55" s="186" t="s">
        <v>37</v>
      </c>
      <c r="E55" s="19">
        <f>SUM(F55:G55)</f>
        <v>20634</v>
      </c>
      <c r="F55" s="19">
        <v>3096</v>
      </c>
      <c r="G55" s="19">
        <v>17538</v>
      </c>
      <c r="H55" s="249"/>
      <c r="I55" s="232"/>
      <c r="J55" s="232"/>
      <c r="K55" s="232"/>
      <c r="L55" s="232"/>
      <c r="M55" s="232"/>
      <c r="N55" s="232"/>
      <c r="O55" s="232"/>
      <c r="P55" s="232"/>
      <c r="Q55" s="233"/>
    </row>
    <row r="56" spans="1:17" ht="12.75">
      <c r="A56" s="146"/>
      <c r="B56" s="34" t="s">
        <v>44</v>
      </c>
      <c r="C56" s="154"/>
      <c r="D56" s="186"/>
      <c r="E56" s="15">
        <f>SUM(F56:G56)</f>
        <v>47981</v>
      </c>
      <c r="F56" s="15">
        <v>7198</v>
      </c>
      <c r="G56" s="15">
        <v>40783</v>
      </c>
      <c r="H56" s="250"/>
      <c r="I56" s="235"/>
      <c r="J56" s="235"/>
      <c r="K56" s="235"/>
      <c r="L56" s="235"/>
      <c r="M56" s="235"/>
      <c r="N56" s="235"/>
      <c r="O56" s="235"/>
      <c r="P56" s="235"/>
      <c r="Q56" s="236"/>
    </row>
    <row r="57" spans="1:17" ht="12.75">
      <c r="A57" s="146"/>
      <c r="B57" s="34" t="s">
        <v>45</v>
      </c>
      <c r="C57" s="154"/>
      <c r="D57" s="186"/>
      <c r="E57" s="15">
        <f>SUM(F57:G57)</f>
        <v>67152</v>
      </c>
      <c r="F57" s="15">
        <v>10073</v>
      </c>
      <c r="G57" s="15">
        <v>57079</v>
      </c>
      <c r="H57" s="250"/>
      <c r="I57" s="235"/>
      <c r="J57" s="235"/>
      <c r="K57" s="235"/>
      <c r="L57" s="235"/>
      <c r="M57" s="235"/>
      <c r="N57" s="235"/>
      <c r="O57" s="235"/>
      <c r="P57" s="235"/>
      <c r="Q57" s="236"/>
    </row>
    <row r="58" spans="1:17" ht="13.5" thickBot="1">
      <c r="A58" s="146"/>
      <c r="B58" s="70" t="s">
        <v>46</v>
      </c>
      <c r="C58" s="154"/>
      <c r="D58" s="186"/>
      <c r="E58" s="71">
        <f>SUM(F58:G58)</f>
        <v>42233</v>
      </c>
      <c r="F58" s="71">
        <v>6333</v>
      </c>
      <c r="G58" s="71">
        <v>35900</v>
      </c>
      <c r="H58" s="251"/>
      <c r="I58" s="238"/>
      <c r="J58" s="238"/>
      <c r="K58" s="238"/>
      <c r="L58" s="238"/>
      <c r="M58" s="238"/>
      <c r="N58" s="238"/>
      <c r="O58" s="238"/>
      <c r="P58" s="238"/>
      <c r="Q58" s="239"/>
    </row>
    <row r="59" spans="1:17" ht="11.25" customHeight="1">
      <c r="A59" s="167" t="s">
        <v>58</v>
      </c>
      <c r="B59" s="29" t="s">
        <v>25</v>
      </c>
      <c r="C59" s="155" t="s">
        <v>62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7"/>
    </row>
    <row r="60" spans="1:17" ht="11.25" customHeight="1">
      <c r="A60" s="168"/>
      <c r="B60" s="30" t="s">
        <v>26</v>
      </c>
      <c r="C60" s="158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60"/>
    </row>
    <row r="61" spans="1:17" ht="11.25" customHeight="1">
      <c r="A61" s="168"/>
      <c r="B61" s="30" t="s">
        <v>27</v>
      </c>
      <c r="C61" s="158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60"/>
    </row>
    <row r="62" spans="1:17" ht="12" customHeight="1" thickBot="1">
      <c r="A62" s="168"/>
      <c r="B62" s="31" t="s">
        <v>28</v>
      </c>
      <c r="C62" s="161"/>
      <c r="D62" s="162"/>
      <c r="E62" s="162"/>
      <c r="F62" s="162"/>
      <c r="G62" s="162"/>
      <c r="H62" s="159"/>
      <c r="I62" s="159"/>
      <c r="J62" s="159"/>
      <c r="K62" s="159"/>
      <c r="L62" s="159"/>
      <c r="M62" s="159"/>
      <c r="N62" s="159"/>
      <c r="O62" s="159"/>
      <c r="P62" s="159"/>
      <c r="Q62" s="160"/>
    </row>
    <row r="63" spans="1:17" ht="13.5" thickBot="1">
      <c r="A63" s="168"/>
      <c r="B63" s="36" t="s">
        <v>29</v>
      </c>
      <c r="C63" s="163">
        <v>73</v>
      </c>
      <c r="D63" s="165" t="s">
        <v>37</v>
      </c>
      <c r="E63" s="73">
        <f>SUM(E64:E64)</f>
        <v>112865</v>
      </c>
      <c r="F63" s="74">
        <f>SUM(F64:F64)</f>
        <v>5562</v>
      </c>
      <c r="G63" s="74">
        <f>SUM(G64:G64)</f>
        <v>107303</v>
      </c>
      <c r="H63" s="75">
        <f>SUM(I63+M63)</f>
        <v>112865</v>
      </c>
      <c r="I63" s="75">
        <f>SUM(J63:L63)</f>
        <v>5562</v>
      </c>
      <c r="J63" s="75"/>
      <c r="K63" s="75"/>
      <c r="L63" s="75">
        <v>5562</v>
      </c>
      <c r="M63" s="75">
        <f>SUM(N63:Q63)</f>
        <v>107303</v>
      </c>
      <c r="N63" s="75"/>
      <c r="O63" s="75"/>
      <c r="P63" s="75"/>
      <c r="Q63" s="100">
        <v>107303</v>
      </c>
    </row>
    <row r="64" spans="1:17" ht="45" customHeight="1" thickBot="1">
      <c r="A64" s="169"/>
      <c r="B64" s="69" t="s">
        <v>61</v>
      </c>
      <c r="C64" s="164"/>
      <c r="D64" s="166"/>
      <c r="E64" s="15">
        <v>112865</v>
      </c>
      <c r="F64" s="15">
        <v>5562</v>
      </c>
      <c r="G64" s="15">
        <v>107303</v>
      </c>
      <c r="H64" s="252"/>
      <c r="I64" s="238"/>
      <c r="J64" s="238"/>
      <c r="K64" s="238"/>
      <c r="L64" s="238"/>
      <c r="M64" s="238"/>
      <c r="N64" s="238"/>
      <c r="O64" s="238"/>
      <c r="P64" s="238"/>
      <c r="Q64" s="239"/>
    </row>
    <row r="65" spans="1:17" ht="12.75" customHeight="1">
      <c r="A65" s="206" t="s">
        <v>35</v>
      </c>
      <c r="B65" s="13" t="s">
        <v>25</v>
      </c>
      <c r="C65" s="213" t="s">
        <v>51</v>
      </c>
      <c r="D65" s="214"/>
      <c r="E65" s="148"/>
      <c r="F65" s="148"/>
      <c r="G65" s="148"/>
      <c r="H65" s="214"/>
      <c r="I65" s="214"/>
      <c r="J65" s="214"/>
      <c r="K65" s="214"/>
      <c r="L65" s="214"/>
      <c r="M65" s="214"/>
      <c r="N65" s="214"/>
      <c r="O65" s="214"/>
      <c r="P65" s="214"/>
      <c r="Q65" s="215"/>
    </row>
    <row r="66" spans="1:17" ht="11.25">
      <c r="A66" s="193"/>
      <c r="B66" s="14" t="s">
        <v>26</v>
      </c>
      <c r="C66" s="150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9"/>
    </row>
    <row r="67" spans="1:17" ht="11.25">
      <c r="A67" s="193"/>
      <c r="B67" s="14" t="s">
        <v>27</v>
      </c>
      <c r="C67" s="150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9"/>
    </row>
    <row r="68" spans="1:17" ht="12" thickBot="1">
      <c r="A68" s="193"/>
      <c r="B68" s="16" t="s">
        <v>28</v>
      </c>
      <c r="C68" s="150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9"/>
    </row>
    <row r="69" spans="1:17" ht="13.5" thickBot="1">
      <c r="A69" s="193"/>
      <c r="B69" s="21" t="s">
        <v>29</v>
      </c>
      <c r="C69" s="151"/>
      <c r="D69" s="152"/>
      <c r="E69" s="20">
        <f>SUM(E70:E71)</f>
        <v>633705</v>
      </c>
      <c r="F69" s="20">
        <f>SUM(F70:F71)</f>
        <v>95056</v>
      </c>
      <c r="G69" s="20">
        <f>SUM(G70:G71)</f>
        <v>538649</v>
      </c>
      <c r="H69" s="17">
        <f>SUM(I69+M69)</f>
        <v>234566</v>
      </c>
      <c r="I69" s="17">
        <f>SUM(J69:L69)</f>
        <v>35185</v>
      </c>
      <c r="J69" s="17"/>
      <c r="K69" s="17"/>
      <c r="L69" s="17">
        <v>35185</v>
      </c>
      <c r="M69" s="17">
        <f>SUM(N69:Q69)</f>
        <v>199381</v>
      </c>
      <c r="N69" s="17"/>
      <c r="O69" s="18"/>
      <c r="P69" s="18"/>
      <c r="Q69" s="99">
        <v>199381</v>
      </c>
    </row>
    <row r="70" spans="1:17" ht="15.75" customHeight="1">
      <c r="A70" s="193"/>
      <c r="B70" s="49" t="s">
        <v>40</v>
      </c>
      <c r="C70" s="153">
        <v>65</v>
      </c>
      <c r="D70" s="186" t="s">
        <v>37</v>
      </c>
      <c r="E70" s="19">
        <v>399139</v>
      </c>
      <c r="F70" s="19">
        <v>59871</v>
      </c>
      <c r="G70" s="19">
        <v>339268</v>
      </c>
      <c r="H70" s="249"/>
      <c r="I70" s="232"/>
      <c r="J70" s="232"/>
      <c r="K70" s="232"/>
      <c r="L70" s="232"/>
      <c r="M70" s="232"/>
      <c r="N70" s="232"/>
      <c r="O70" s="232"/>
      <c r="P70" s="232"/>
      <c r="Q70" s="233"/>
    </row>
    <row r="71" spans="1:17" ht="18.75" customHeight="1" thickBot="1">
      <c r="A71" s="207"/>
      <c r="B71" s="50" t="s">
        <v>44</v>
      </c>
      <c r="C71" s="188"/>
      <c r="D71" s="187"/>
      <c r="E71" s="22">
        <v>234566</v>
      </c>
      <c r="F71" s="22">
        <v>35185</v>
      </c>
      <c r="G71" s="22">
        <v>199381</v>
      </c>
      <c r="H71" s="251"/>
      <c r="I71" s="238"/>
      <c r="J71" s="238"/>
      <c r="K71" s="238"/>
      <c r="L71" s="238"/>
      <c r="M71" s="238"/>
      <c r="N71" s="238"/>
      <c r="O71" s="238"/>
      <c r="P71" s="238"/>
      <c r="Q71" s="239"/>
    </row>
    <row r="72" spans="1:17" ht="13.5" customHeight="1">
      <c r="A72" s="208" t="s">
        <v>58</v>
      </c>
      <c r="B72" s="56" t="s">
        <v>25</v>
      </c>
      <c r="C72" s="209" t="s">
        <v>53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6"/>
    </row>
    <row r="73" spans="1:17" ht="13.5" customHeight="1">
      <c r="A73" s="168"/>
      <c r="B73" s="52" t="s">
        <v>26</v>
      </c>
      <c r="C73" s="194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</row>
    <row r="74" spans="1:17" ht="13.5" customHeight="1">
      <c r="A74" s="168"/>
      <c r="B74" s="52" t="s">
        <v>27</v>
      </c>
      <c r="C74" s="194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9"/>
    </row>
    <row r="75" spans="1:17" ht="13.5" customHeight="1" thickBot="1">
      <c r="A75" s="168"/>
      <c r="B75" s="53" t="s">
        <v>28</v>
      </c>
      <c r="C75" s="210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2"/>
    </row>
    <row r="76" spans="1:17" ht="13.5" customHeight="1" thickBot="1">
      <c r="A76" s="193"/>
      <c r="B76" s="21" t="s">
        <v>29</v>
      </c>
      <c r="C76" s="55"/>
      <c r="D76" s="26"/>
      <c r="E76" s="20">
        <f>SUM(E77:E79)</f>
        <v>72955</v>
      </c>
      <c r="F76" s="20">
        <f>SUM(F77:F79)</f>
        <v>72955</v>
      </c>
      <c r="G76" s="20">
        <v>0</v>
      </c>
      <c r="H76" s="17">
        <f>SUM(I76+M76)</f>
        <v>23860</v>
      </c>
      <c r="I76" s="17">
        <f>SUM(J76:L76)</f>
        <v>23860</v>
      </c>
      <c r="J76" s="17"/>
      <c r="K76" s="17"/>
      <c r="L76" s="17">
        <v>23860</v>
      </c>
      <c r="M76" s="17"/>
      <c r="N76" s="17"/>
      <c r="O76" s="17"/>
      <c r="P76" s="17"/>
      <c r="Q76" s="101">
        <v>0</v>
      </c>
    </row>
    <row r="77" spans="1:17" ht="12.75">
      <c r="A77" s="168"/>
      <c r="B77" s="51" t="s">
        <v>40</v>
      </c>
      <c r="C77" s="142">
        <v>57</v>
      </c>
      <c r="D77" s="204" t="s">
        <v>52</v>
      </c>
      <c r="E77" s="39">
        <v>24625</v>
      </c>
      <c r="F77" s="39">
        <v>24625</v>
      </c>
      <c r="G77" s="39">
        <v>0</v>
      </c>
      <c r="H77" s="240"/>
      <c r="I77" s="232"/>
      <c r="J77" s="232"/>
      <c r="K77" s="232"/>
      <c r="L77" s="232"/>
      <c r="M77" s="232"/>
      <c r="N77" s="232"/>
      <c r="O77" s="232"/>
      <c r="P77" s="232"/>
      <c r="Q77" s="233"/>
    </row>
    <row r="78" spans="1:17" ht="12.75">
      <c r="A78" s="168"/>
      <c r="B78" s="52" t="s">
        <v>44</v>
      </c>
      <c r="C78" s="143"/>
      <c r="D78" s="130"/>
      <c r="E78" s="39">
        <v>23860</v>
      </c>
      <c r="F78" s="39">
        <v>23860</v>
      </c>
      <c r="G78" s="39">
        <v>0</v>
      </c>
      <c r="H78" s="241"/>
      <c r="I78" s="235"/>
      <c r="J78" s="235"/>
      <c r="K78" s="235"/>
      <c r="L78" s="235"/>
      <c r="M78" s="235"/>
      <c r="N78" s="235"/>
      <c r="O78" s="235"/>
      <c r="P78" s="235"/>
      <c r="Q78" s="236"/>
    </row>
    <row r="79" spans="1:17" ht="13.5" thickBot="1">
      <c r="A79" s="169"/>
      <c r="B79" s="57" t="s">
        <v>45</v>
      </c>
      <c r="C79" s="144"/>
      <c r="D79" s="205"/>
      <c r="E79" s="58">
        <v>24470</v>
      </c>
      <c r="F79" s="58">
        <v>24470</v>
      </c>
      <c r="G79" s="58">
        <v>0</v>
      </c>
      <c r="H79" s="242"/>
      <c r="I79" s="238"/>
      <c r="J79" s="238"/>
      <c r="K79" s="238"/>
      <c r="L79" s="238"/>
      <c r="M79" s="238"/>
      <c r="N79" s="238"/>
      <c r="O79" s="238"/>
      <c r="P79" s="238"/>
      <c r="Q79" s="239"/>
    </row>
    <row r="80" spans="1:17" ht="13.5" thickBot="1">
      <c r="A80" s="200" t="s">
        <v>41</v>
      </c>
      <c r="B80" s="201"/>
      <c r="C80" s="202" t="s">
        <v>24</v>
      </c>
      <c r="D80" s="203"/>
      <c r="E80" s="41">
        <f aca="true" t="shared" si="3" ref="E80:Q80">SUM(E14+E25)</f>
        <v>5059475</v>
      </c>
      <c r="F80" s="41">
        <f t="shared" si="3"/>
        <v>1195438</v>
      </c>
      <c r="G80" s="41">
        <f t="shared" si="3"/>
        <v>3864037</v>
      </c>
      <c r="H80" s="41">
        <f t="shared" si="3"/>
        <v>3831600</v>
      </c>
      <c r="I80" s="41">
        <f t="shared" si="3"/>
        <v>970366</v>
      </c>
      <c r="J80" s="41">
        <f t="shared" si="3"/>
        <v>0</v>
      </c>
      <c r="K80" s="41">
        <f t="shared" si="3"/>
        <v>0</v>
      </c>
      <c r="L80" s="41">
        <f t="shared" si="3"/>
        <v>970366</v>
      </c>
      <c r="M80" s="41">
        <f t="shared" si="3"/>
        <v>2861234</v>
      </c>
      <c r="N80" s="41">
        <f t="shared" si="3"/>
        <v>0</v>
      </c>
      <c r="O80" s="41">
        <f t="shared" si="3"/>
        <v>0</v>
      </c>
      <c r="P80" s="41">
        <f t="shared" si="3"/>
        <v>0</v>
      </c>
      <c r="Q80" s="102">
        <f t="shared" si="3"/>
        <v>2861234</v>
      </c>
    </row>
    <row r="81" spans="1:17" ht="12.75">
      <c r="A81" s="11" t="s">
        <v>42</v>
      </c>
      <c r="B81" s="40"/>
      <c r="C81" s="11"/>
      <c r="D81" s="11"/>
      <c r="E81" s="11"/>
      <c r="F81" s="11"/>
      <c r="G81" s="11"/>
      <c r="H81" s="11"/>
      <c r="I81" s="11"/>
      <c r="J81" s="11"/>
      <c r="K81" s="2"/>
      <c r="L81" s="2"/>
      <c r="M81" s="2"/>
      <c r="N81" s="2"/>
      <c r="O81" s="2"/>
      <c r="P81" s="2"/>
      <c r="Q81" s="2"/>
    </row>
    <row r="82" spans="1:2" ht="11.25">
      <c r="A82" s="1" t="s">
        <v>43</v>
      </c>
      <c r="B82" s="11"/>
    </row>
    <row r="85" ht="11.25">
      <c r="I85" s="12" t="e">
        <f>SUM(#REF!+#REF!+#REF!+#REF!+#REF!+#REF!+E45+#REF!+#REF!+#REF!)</f>
        <v>#REF!</v>
      </c>
    </row>
  </sheetData>
  <sheetProtection selectLockedCells="1" selectUnlockedCells="1"/>
  <mergeCells count="65">
    <mergeCell ref="H77:Q79"/>
    <mergeCell ref="H38:Q38"/>
    <mergeCell ref="H44:Q49"/>
    <mergeCell ref="H55:Q58"/>
    <mergeCell ref="H64:Q64"/>
    <mergeCell ref="H70:Q71"/>
    <mergeCell ref="A15:A24"/>
    <mergeCell ref="C15:Q18"/>
    <mergeCell ref="C20:C24"/>
    <mergeCell ref="D20:D24"/>
    <mergeCell ref="H20:Q24"/>
    <mergeCell ref="A33:A38"/>
    <mergeCell ref="C33:Q36"/>
    <mergeCell ref="C37:D37"/>
    <mergeCell ref="A80:B80"/>
    <mergeCell ref="C80:D80"/>
    <mergeCell ref="D77:D79"/>
    <mergeCell ref="A65:A71"/>
    <mergeCell ref="A72:A79"/>
    <mergeCell ref="C72:Q75"/>
    <mergeCell ref="C65:Q68"/>
    <mergeCell ref="D70:D71"/>
    <mergeCell ref="C70:C71"/>
    <mergeCell ref="C14:D14"/>
    <mergeCell ref="D55:D58"/>
    <mergeCell ref="D31:D3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77:C79"/>
    <mergeCell ref="A50:A58"/>
    <mergeCell ref="C50:Q53"/>
    <mergeCell ref="C54:D54"/>
    <mergeCell ref="C55:C58"/>
    <mergeCell ref="C59:Q62"/>
    <mergeCell ref="C63:C64"/>
    <mergeCell ref="D63:D64"/>
    <mergeCell ref="A59:A64"/>
    <mergeCell ref="C69:D69"/>
    <mergeCell ref="A39:A49"/>
    <mergeCell ref="C43:D43"/>
    <mergeCell ref="C44:C49"/>
    <mergeCell ref="D44:D49"/>
    <mergeCell ref="C39:Q42"/>
    <mergeCell ref="H31:Q32"/>
    <mergeCell ref="A26:A32"/>
    <mergeCell ref="C25:D25"/>
    <mergeCell ref="C26:Q29"/>
    <mergeCell ref="C31:C32"/>
  </mergeCells>
  <printOptions/>
  <pageMargins left="0.3937007874015748" right="0.3937007874015748" top="0.1968503937007874" bottom="0" header="0.5118110236220472" footer="0"/>
  <pageSetup fitToHeight="2" fitToWidth="1" horizontalDpi="300" verticalDpi="300" orientation="landscape" paperSize="9" scale="82" r:id="rId1"/>
  <headerFooter alignWithMargins="0">
    <oddFooter>&amp;CStrona &amp;P z &amp;N</oddFooter>
  </headerFooter>
  <rowBreaks count="2" manualBreakCount="2">
    <brk id="49" max="16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2013-02-28T12:32:35Z</cp:lastPrinted>
  <dcterms:modified xsi:type="dcterms:W3CDTF">2013-02-28T12:32:38Z</dcterms:modified>
  <cp:category/>
  <cp:version/>
  <cp:contentType/>
  <cp:contentStatus/>
</cp:coreProperties>
</file>