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ze zmianami " sheetId="1" r:id="rId1"/>
    <sheet name="31.12.2012" sheetId="2" r:id="rId2"/>
    <sheet name="Arkusz3" sheetId="3" r:id="rId3"/>
  </sheets>
  <definedNames>
    <definedName name="_xlnm.Print_Area" localSheetId="1">'31.12.2012'!$A$1:$P$36</definedName>
    <definedName name="_xlnm.Print_Area" localSheetId="0">'ze zmianami '!$A$2:$R$32</definedName>
  </definedNames>
  <calcPr fullCalcOnLoad="1"/>
</workbook>
</file>

<file path=xl/sharedStrings.xml><?xml version="1.0" encoding="utf-8"?>
<sst xmlns="http://schemas.openxmlformats.org/spreadsheetml/2006/main" count="77" uniqueCount="40">
  <si>
    <t>Lp</t>
  </si>
  <si>
    <t>razem</t>
  </si>
  <si>
    <t>Jednostka</t>
  </si>
  <si>
    <t>II-Obiekty inżynierii lądowej i wodnej</t>
  </si>
  <si>
    <t>III-Kotły i maszyny energetyczne</t>
  </si>
  <si>
    <t>IV-Maszyny,urządzenia i apar.ogólnego zast.</t>
  </si>
  <si>
    <t>V-Specjalistyczne maszyny,urządzenia i aparaty</t>
  </si>
  <si>
    <t>VI-Urządzenia techniczne</t>
  </si>
  <si>
    <t>VIII-Narzędzia,przyrządy ruchome i wyposażenie</t>
  </si>
  <si>
    <t>pozostałe środki trwałe</t>
  </si>
  <si>
    <t>Wartości niematerialne i prawne</t>
  </si>
  <si>
    <t>razem jednostki</t>
  </si>
  <si>
    <t xml:space="preserve">środki trwałe  </t>
  </si>
  <si>
    <t>VII-środki transportu</t>
  </si>
  <si>
    <t>Liceum Ogólnokształcące w Braniewie</t>
  </si>
  <si>
    <t>Zespół Szkół Zawodowych w Braniewie</t>
  </si>
  <si>
    <t>Zespół Szkół Budowlanych w Braniewie</t>
  </si>
  <si>
    <t>Zespół Szkół Licealnych i Zawodowych w Pieniężnie</t>
  </si>
  <si>
    <t>Specjalny Ośrodek Szkolno-Wychowawczy w Braniewie</t>
  </si>
  <si>
    <t>Poradnia Psychologiczno-Pedagogiczna w Braniewie</t>
  </si>
  <si>
    <t>Powiatowy Dom Dziecka we Fromborku</t>
  </si>
  <si>
    <t>Powiatowy Dom Pomocy Społecznej w Braniewie</t>
  </si>
  <si>
    <t>Powiatowe Centrum Pomocy Rodzinie w Braniewie</t>
  </si>
  <si>
    <t>Zarząd Dróg Powiatowych w Braniewie</t>
  </si>
  <si>
    <t>Powiatowy Urząd Pracy w Braniewie</t>
  </si>
  <si>
    <t>Starostwo Powiatowe w Braniewie</t>
  </si>
  <si>
    <t>RAZEM</t>
  </si>
  <si>
    <t>Powiatowe Centrum Medyczne Spółka z o.o. 14-500 Braniewo ul.Moniuszki 13</t>
  </si>
  <si>
    <t xml:space="preserve">Kwota wniesionego udziału </t>
  </si>
  <si>
    <t>Udział w Spółce</t>
  </si>
  <si>
    <t xml:space="preserve">Wartość pozostałego majątku Powiatu Braniewskiego na stanie jednostek budżetowych według grup rodzajowych  </t>
  </si>
  <si>
    <t>Nazwa i adres spółki</t>
  </si>
  <si>
    <t>na dzień 31.12.2012 r.</t>
  </si>
  <si>
    <t xml:space="preserve">Udziały i akcje Powiatu według stanu na dzień 31.12.2012 roku w spółkach </t>
  </si>
  <si>
    <t>Zmiany majątku w okresie od 01.01.2012r. do 31.12.2012 r.</t>
  </si>
  <si>
    <t xml:space="preserve">a) z tytułu sprzedaży majatku ruchomego przejętego po likwidacji SP ZOZ w Braniewie w likwidacji  - kwota 18.500,25 zł </t>
  </si>
  <si>
    <t>b) z tytułu sprzedfaży pozostałego majatku ruchomego zbędnego dla powiatu - 1.549 zł,</t>
  </si>
  <si>
    <t>W 2012 roku uzyskano dochody z tytułu gospodarki majątkiem ruchomym w łącznej kwocie 72.020,58 zł, w tym:</t>
  </si>
  <si>
    <t>I</t>
  </si>
  <si>
    <t>c) z tytułu dzierżawy majatku ruchomego przejetego po likwidacji SP ZOZ w Braniewie w likwidacji - kwota 51.971,33 zł.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</si>
</sst>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4" fontId="0" fillId="0" borderId="9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4" fontId="0" fillId="0" borderId="3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8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workbookViewId="0" topLeftCell="A5">
      <selection activeCell="C11" sqref="C11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7.00390625" style="0" customWidth="1"/>
    <col min="4" max="4" width="17.57421875" style="0" customWidth="1"/>
    <col min="5" max="5" width="15.421875" style="0" bestFit="1" customWidth="1"/>
    <col min="6" max="6" width="13.28125" style="0" bestFit="1" customWidth="1"/>
    <col min="7" max="7" width="12.8515625" style="0" customWidth="1"/>
    <col min="8" max="8" width="12.421875" style="0" customWidth="1"/>
    <col min="9" max="9" width="11.00390625" style="0" customWidth="1"/>
    <col min="10" max="10" width="12.00390625" style="0" customWidth="1"/>
    <col min="11" max="11" width="12.28125" style="0" customWidth="1"/>
    <col min="12" max="12" width="15.140625" style="0" customWidth="1"/>
    <col min="13" max="13" width="12.57421875" style="0" customWidth="1"/>
    <col min="14" max="14" width="11.421875" style="0" customWidth="1"/>
    <col min="15" max="15" width="15.28125" style="0" customWidth="1"/>
    <col min="16" max="16" width="1.7109375" style="0" customWidth="1"/>
    <col min="17" max="17" width="2.140625" style="0" customWidth="1"/>
    <col min="18" max="18" width="2.00390625" style="0" customWidth="1"/>
  </cols>
  <sheetData>
    <row r="2" spans="1:15" ht="21.75" customHeight="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8" ht="18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"/>
      <c r="Q3" s="1"/>
      <c r="R3" s="1"/>
    </row>
    <row r="4" spans="1:18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"/>
      <c r="Q4" s="1"/>
      <c r="R4" s="1"/>
    </row>
    <row r="5" spans="1:18" ht="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"/>
      <c r="Q5" s="1"/>
      <c r="R5" s="1"/>
    </row>
    <row r="6" spans="1:18" ht="13.5" thickBot="1">
      <c r="A6" s="1"/>
      <c r="B6" s="1"/>
      <c r="C6" s="1"/>
      <c r="D6" s="1"/>
      <c r="E6" s="1"/>
      <c r="F6" s="1"/>
      <c r="G6" s="1"/>
      <c r="H6" s="1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5" ht="12.75">
      <c r="A7" s="43" t="s">
        <v>0</v>
      </c>
      <c r="B7" s="45" t="s">
        <v>2</v>
      </c>
      <c r="C7" s="32"/>
      <c r="D7" s="32"/>
      <c r="E7" s="41" t="s">
        <v>12</v>
      </c>
      <c r="F7" s="41"/>
      <c r="G7" s="41"/>
      <c r="H7" s="41"/>
      <c r="I7" s="41"/>
      <c r="J7" s="41"/>
      <c r="K7" s="41"/>
      <c r="L7" s="42"/>
      <c r="M7" s="48" t="s">
        <v>9</v>
      </c>
      <c r="N7" s="48" t="s">
        <v>10</v>
      </c>
      <c r="O7" s="57" t="s">
        <v>11</v>
      </c>
    </row>
    <row r="8" spans="1:15" ht="96" thickBot="1">
      <c r="A8" s="44"/>
      <c r="B8" s="46"/>
      <c r="C8" s="36">
        <v>0</v>
      </c>
      <c r="D8" s="36" t="s">
        <v>38</v>
      </c>
      <c r="E8" s="18" t="s">
        <v>3</v>
      </c>
      <c r="F8" s="18" t="s">
        <v>4</v>
      </c>
      <c r="G8" s="18" t="s">
        <v>5</v>
      </c>
      <c r="H8" s="18" t="s">
        <v>6</v>
      </c>
      <c r="I8" s="18" t="s">
        <v>7</v>
      </c>
      <c r="J8" s="18" t="s">
        <v>13</v>
      </c>
      <c r="K8" s="18" t="s">
        <v>8</v>
      </c>
      <c r="L8" s="2" t="s">
        <v>1</v>
      </c>
      <c r="M8" s="49"/>
      <c r="N8" s="49"/>
      <c r="O8" s="58"/>
    </row>
    <row r="9" spans="1:15" ht="39.75" customHeight="1">
      <c r="A9" s="3">
        <v>1</v>
      </c>
      <c r="B9" s="4" t="s">
        <v>14</v>
      </c>
      <c r="C9" s="33">
        <v>40332.4</v>
      </c>
      <c r="D9" s="33">
        <v>3678492.44</v>
      </c>
      <c r="E9" s="5"/>
      <c r="F9" s="5"/>
      <c r="G9" s="5">
        <v>7764.14</v>
      </c>
      <c r="H9" s="5"/>
      <c r="I9" s="5">
        <v>7000</v>
      </c>
      <c r="J9" s="5"/>
      <c r="K9" s="5">
        <v>4200</v>
      </c>
      <c r="L9" s="5">
        <f aca="true" t="shared" si="0" ref="L9:L20">SUM(E9:K9)</f>
        <v>18964.14</v>
      </c>
      <c r="M9" s="5">
        <v>175055.39</v>
      </c>
      <c r="N9" s="5">
        <v>5517.85</v>
      </c>
      <c r="O9" s="6">
        <f aca="true" t="shared" si="1" ref="O9:O20">SUM(L9+M9+N9)</f>
        <v>199537.38000000003</v>
      </c>
    </row>
    <row r="10" spans="1:15" ht="39.75" customHeight="1">
      <c r="A10" s="7">
        <v>2</v>
      </c>
      <c r="B10" s="8" t="s">
        <v>15</v>
      </c>
      <c r="C10" s="34">
        <v>5347</v>
      </c>
      <c r="D10" s="34">
        <v>4488</v>
      </c>
      <c r="E10" s="9">
        <v>13000</v>
      </c>
      <c r="F10" s="9">
        <v>66489</v>
      </c>
      <c r="G10" s="9">
        <v>17395.2</v>
      </c>
      <c r="H10" s="9"/>
      <c r="I10" s="9"/>
      <c r="J10" s="9"/>
      <c r="K10" s="9">
        <v>12176</v>
      </c>
      <c r="L10" s="9">
        <f t="shared" si="0"/>
        <v>109060.2</v>
      </c>
      <c r="M10" s="9">
        <v>607219.78</v>
      </c>
      <c r="N10" s="9">
        <v>17616.69</v>
      </c>
      <c r="O10" s="10">
        <f t="shared" si="1"/>
        <v>733896.6699999999</v>
      </c>
    </row>
    <row r="11" spans="1:15" ht="39.75" customHeight="1">
      <c r="A11" s="7">
        <v>3</v>
      </c>
      <c r="B11" s="8" t="s">
        <v>16</v>
      </c>
      <c r="C11" s="34">
        <v>171560.91</v>
      </c>
      <c r="D11" s="34">
        <v>805924.95</v>
      </c>
      <c r="E11" s="9">
        <v>1333221.24</v>
      </c>
      <c r="F11" s="9">
        <v>12733</v>
      </c>
      <c r="G11" s="9">
        <v>274821.68</v>
      </c>
      <c r="H11" s="9">
        <v>4900</v>
      </c>
      <c r="I11" s="9">
        <v>41892.63</v>
      </c>
      <c r="J11" s="9">
        <v>7499</v>
      </c>
      <c r="K11" s="9">
        <v>27263.33</v>
      </c>
      <c r="L11" s="9">
        <f t="shared" si="0"/>
        <v>1702330.88</v>
      </c>
      <c r="M11" s="9">
        <v>645390.37</v>
      </c>
      <c r="N11" s="9">
        <v>22882.27</v>
      </c>
      <c r="O11" s="10">
        <f t="shared" si="1"/>
        <v>2370603.52</v>
      </c>
    </row>
    <row r="12" spans="1:15" ht="39.75" customHeight="1">
      <c r="A12" s="7">
        <v>4</v>
      </c>
      <c r="B12" s="8" t="s">
        <v>17</v>
      </c>
      <c r="C12" s="34">
        <v>207394</v>
      </c>
      <c r="D12" s="34">
        <v>1370627.5</v>
      </c>
      <c r="E12" s="9">
        <v>266578</v>
      </c>
      <c r="F12" s="9">
        <v>15832.6</v>
      </c>
      <c r="G12" s="9">
        <v>15045.09</v>
      </c>
      <c r="H12" s="9">
        <v>11883.03</v>
      </c>
      <c r="I12" s="9"/>
      <c r="J12" s="9">
        <v>28830</v>
      </c>
      <c r="K12" s="9">
        <v>15490</v>
      </c>
      <c r="L12" s="9">
        <f t="shared" si="0"/>
        <v>353658.72000000003</v>
      </c>
      <c r="M12" s="9">
        <v>551763.79</v>
      </c>
      <c r="N12" s="9">
        <v>17498.41</v>
      </c>
      <c r="O12" s="10">
        <f t="shared" si="1"/>
        <v>922920.92</v>
      </c>
    </row>
    <row r="13" spans="1:15" ht="39.75" customHeight="1">
      <c r="A13" s="7">
        <v>5</v>
      </c>
      <c r="B13" s="8" t="s">
        <v>18</v>
      </c>
      <c r="C13" s="34">
        <v>130613.75</v>
      </c>
      <c r="D13" s="34">
        <v>1688660.66</v>
      </c>
      <c r="E13" s="11">
        <v>288822</v>
      </c>
      <c r="F13" s="9"/>
      <c r="G13" s="9">
        <v>35940.24</v>
      </c>
      <c r="H13" s="9">
        <v>34473.18</v>
      </c>
      <c r="I13" s="9"/>
      <c r="J13" s="9">
        <v>89000</v>
      </c>
      <c r="K13" s="9">
        <v>309995.81</v>
      </c>
      <c r="L13" s="9">
        <f t="shared" si="0"/>
        <v>758231.23</v>
      </c>
      <c r="M13" s="9">
        <v>859579.3</v>
      </c>
      <c r="N13" s="9">
        <v>18070</v>
      </c>
      <c r="O13" s="10">
        <f t="shared" si="1"/>
        <v>1635880.53</v>
      </c>
    </row>
    <row r="14" spans="1:15" ht="39.75" customHeight="1">
      <c r="A14" s="7">
        <v>6</v>
      </c>
      <c r="B14" s="8" t="s">
        <v>19</v>
      </c>
      <c r="C14" s="34"/>
      <c r="D14" s="34"/>
      <c r="E14" s="9"/>
      <c r="F14" s="9"/>
      <c r="G14" s="9">
        <v>10595.34</v>
      </c>
      <c r="H14" s="9"/>
      <c r="I14" s="9"/>
      <c r="J14" s="9"/>
      <c r="K14" s="9">
        <v>7495.2</v>
      </c>
      <c r="L14" s="9">
        <f t="shared" si="0"/>
        <v>18090.54</v>
      </c>
      <c r="M14" s="9">
        <v>119163.57</v>
      </c>
      <c r="N14" s="9">
        <v>27320.87</v>
      </c>
      <c r="O14" s="10">
        <f t="shared" si="1"/>
        <v>164574.98</v>
      </c>
    </row>
    <row r="15" spans="1:15" ht="39.75" customHeight="1">
      <c r="A15" s="7">
        <v>7</v>
      </c>
      <c r="B15" s="8" t="s">
        <v>20</v>
      </c>
      <c r="C15" s="34">
        <v>199314.25</v>
      </c>
      <c r="D15" s="34">
        <v>569574.03</v>
      </c>
      <c r="E15" s="9">
        <v>55911.74</v>
      </c>
      <c r="F15" s="9"/>
      <c r="G15" s="9">
        <v>66372.32</v>
      </c>
      <c r="H15" s="9">
        <v>40692.74</v>
      </c>
      <c r="I15" s="9">
        <v>13511.66</v>
      </c>
      <c r="J15" s="9">
        <v>31000</v>
      </c>
      <c r="K15" s="9">
        <v>15065.7</v>
      </c>
      <c r="L15" s="9">
        <f t="shared" si="0"/>
        <v>222554.16</v>
      </c>
      <c r="M15" s="9">
        <v>161195.6</v>
      </c>
      <c r="N15" s="9">
        <v>6733.2</v>
      </c>
      <c r="O15" s="10">
        <f t="shared" si="1"/>
        <v>390482.96</v>
      </c>
    </row>
    <row r="16" spans="1:15" ht="39.75" customHeight="1">
      <c r="A16" s="7">
        <v>8</v>
      </c>
      <c r="B16" s="8" t="s">
        <v>21</v>
      </c>
      <c r="C16" s="34">
        <v>9575.79</v>
      </c>
      <c r="D16" s="34">
        <v>741899.5</v>
      </c>
      <c r="E16" s="9">
        <v>100850.41</v>
      </c>
      <c r="F16" s="9">
        <v>29739.62</v>
      </c>
      <c r="G16" s="9">
        <v>3660</v>
      </c>
      <c r="H16" s="9">
        <v>70061.59</v>
      </c>
      <c r="I16" s="9">
        <v>77835.14</v>
      </c>
      <c r="J16" s="9">
        <v>91256</v>
      </c>
      <c r="K16" s="9">
        <v>7730</v>
      </c>
      <c r="L16" s="9">
        <f t="shared" si="0"/>
        <v>381132.76</v>
      </c>
      <c r="M16" s="9">
        <v>374696.89</v>
      </c>
      <c r="N16" s="9">
        <v>9048.56</v>
      </c>
      <c r="O16" s="10">
        <f t="shared" si="1"/>
        <v>764878.2100000001</v>
      </c>
    </row>
    <row r="17" spans="1:15" ht="39.75" customHeight="1">
      <c r="A17" s="7">
        <v>9</v>
      </c>
      <c r="B17" s="8" t="s">
        <v>22</v>
      </c>
      <c r="C17" s="34"/>
      <c r="D17" s="34"/>
      <c r="E17" s="11"/>
      <c r="F17" s="9"/>
      <c r="G17" s="9">
        <v>19788.61</v>
      </c>
      <c r="H17" s="9"/>
      <c r="I17" s="9"/>
      <c r="J17" s="9"/>
      <c r="K17" s="9">
        <v>25800</v>
      </c>
      <c r="L17" s="9">
        <f t="shared" si="0"/>
        <v>45588.61</v>
      </c>
      <c r="M17" s="9">
        <v>203776.73</v>
      </c>
      <c r="N17" s="9">
        <v>16490.27</v>
      </c>
      <c r="O17" s="10">
        <f t="shared" si="1"/>
        <v>265855.61000000004</v>
      </c>
    </row>
    <row r="18" spans="1:15" ht="39.75" customHeight="1">
      <c r="A18" s="7">
        <v>10</v>
      </c>
      <c r="B18" s="8" t="s">
        <v>23</v>
      </c>
      <c r="C18" s="34">
        <v>4709869.05</v>
      </c>
      <c r="D18" s="34">
        <v>1925312.12</v>
      </c>
      <c r="E18" s="9">
        <v>14077096.78</v>
      </c>
      <c r="F18" s="9">
        <v>42288.88</v>
      </c>
      <c r="G18" s="9">
        <v>10580.09</v>
      </c>
      <c r="H18" s="9">
        <v>646215.06</v>
      </c>
      <c r="I18" s="9">
        <v>86589.65</v>
      </c>
      <c r="J18" s="9">
        <v>991776.16</v>
      </c>
      <c r="K18" s="9">
        <v>6361.37</v>
      </c>
      <c r="L18" s="9">
        <f t="shared" si="0"/>
        <v>15860907.99</v>
      </c>
      <c r="M18" s="9">
        <v>200668.57</v>
      </c>
      <c r="N18" s="9">
        <v>6004.4</v>
      </c>
      <c r="O18" s="10">
        <f t="shared" si="1"/>
        <v>16067580.96</v>
      </c>
    </row>
    <row r="19" spans="1:15" ht="39.75" customHeight="1">
      <c r="A19" s="7">
        <v>11</v>
      </c>
      <c r="B19" s="8" t="s">
        <v>24</v>
      </c>
      <c r="C19" s="34"/>
      <c r="D19" s="34"/>
      <c r="E19" s="9"/>
      <c r="F19" s="9"/>
      <c r="G19" s="9">
        <v>616351.82</v>
      </c>
      <c r="H19" s="9">
        <v>0</v>
      </c>
      <c r="I19" s="9">
        <v>12306.75</v>
      </c>
      <c r="J19" s="9">
        <v>20000</v>
      </c>
      <c r="K19" s="9">
        <v>15005.12</v>
      </c>
      <c r="L19" s="9">
        <f t="shared" si="0"/>
        <v>663663.69</v>
      </c>
      <c r="M19" s="9">
        <v>401651.42</v>
      </c>
      <c r="N19" s="9">
        <v>125893.43</v>
      </c>
      <c r="O19" s="10">
        <f t="shared" si="1"/>
        <v>1191208.5399999998</v>
      </c>
    </row>
    <row r="20" spans="1:15" ht="39.75" customHeight="1" thickBot="1">
      <c r="A20" s="12">
        <v>12</v>
      </c>
      <c r="B20" s="13" t="s">
        <v>25</v>
      </c>
      <c r="C20" s="35">
        <v>70860731.54</v>
      </c>
      <c r="D20" s="35">
        <v>6768764.08</v>
      </c>
      <c r="E20" s="27">
        <v>114618846.01</v>
      </c>
      <c r="F20" s="27"/>
      <c r="G20" s="27">
        <v>143861.15</v>
      </c>
      <c r="H20" s="27">
        <v>0</v>
      </c>
      <c r="I20" s="27">
        <v>11499.72</v>
      </c>
      <c r="J20" s="27">
        <v>644.7</v>
      </c>
      <c r="K20" s="27">
        <v>109168.93</v>
      </c>
      <c r="L20" s="27">
        <f t="shared" si="0"/>
        <v>114884020.51000002</v>
      </c>
      <c r="M20" s="27">
        <v>655452.56</v>
      </c>
      <c r="N20" s="27">
        <v>135553.27</v>
      </c>
      <c r="O20" s="28">
        <f t="shared" si="1"/>
        <v>115675026.34000002</v>
      </c>
    </row>
    <row r="21" spans="1:15" ht="39.75" customHeight="1" thickBot="1">
      <c r="A21" s="14"/>
      <c r="B21" s="15" t="s">
        <v>26</v>
      </c>
      <c r="C21" s="16">
        <f aca="true" t="shared" si="2" ref="C21:O21">SUM(C9:C20)</f>
        <v>76334738.69000001</v>
      </c>
      <c r="D21" s="16">
        <f t="shared" si="2"/>
        <v>17553743.28</v>
      </c>
      <c r="E21" s="16">
        <f t="shared" si="2"/>
        <v>130754326.18</v>
      </c>
      <c r="F21" s="16">
        <f t="shared" si="2"/>
        <v>167083.1</v>
      </c>
      <c r="G21" s="16">
        <f t="shared" si="2"/>
        <v>1222175.68</v>
      </c>
      <c r="H21" s="16">
        <f t="shared" si="2"/>
        <v>808225.6000000001</v>
      </c>
      <c r="I21" s="16">
        <f t="shared" si="2"/>
        <v>250635.55</v>
      </c>
      <c r="J21" s="16">
        <f t="shared" si="2"/>
        <v>1260005.86</v>
      </c>
      <c r="K21" s="16">
        <f t="shared" si="2"/>
        <v>555751.46</v>
      </c>
      <c r="L21" s="16">
        <f t="shared" si="2"/>
        <v>135018203.43</v>
      </c>
      <c r="M21" s="16">
        <f t="shared" si="2"/>
        <v>4955613.970000001</v>
      </c>
      <c r="N21" s="16">
        <f t="shared" si="2"/>
        <v>408629.22</v>
      </c>
      <c r="O21" s="17">
        <f t="shared" si="2"/>
        <v>140382446.62</v>
      </c>
    </row>
    <row r="22" ht="13.5" thickBot="1"/>
    <row r="23" spans="1:16" ht="38.25" customHeight="1" thickBot="1">
      <c r="A23" s="37" t="s">
        <v>34</v>
      </c>
      <c r="B23" s="38"/>
      <c r="C23" s="26"/>
      <c r="D23" s="26"/>
      <c r="E23" s="22">
        <f>SUM(E21-E24)</f>
        <v>115909576.77000001</v>
      </c>
      <c r="F23" s="22">
        <f aca="true" t="shared" si="3" ref="F23:O23">SUM(F21-F24)</f>
        <v>2153.74000000002</v>
      </c>
      <c r="G23" s="22">
        <f t="shared" si="3"/>
        <v>-309347.19999999995</v>
      </c>
      <c r="H23" s="22">
        <f t="shared" si="3"/>
        <v>26012.14000000013</v>
      </c>
      <c r="I23" s="22">
        <f t="shared" si="3"/>
        <v>-17595.859999999986</v>
      </c>
      <c r="J23" s="22">
        <f t="shared" si="3"/>
        <v>39547</v>
      </c>
      <c r="K23" s="22">
        <f t="shared" si="3"/>
        <v>-17223.75</v>
      </c>
      <c r="L23" s="22">
        <f t="shared" si="3"/>
        <v>115633122.84</v>
      </c>
      <c r="M23" s="22">
        <f t="shared" si="3"/>
        <v>175978.97000000067</v>
      </c>
      <c r="N23" s="22">
        <f t="shared" si="3"/>
        <v>10454.909999999974</v>
      </c>
      <c r="O23" s="23">
        <f t="shared" si="3"/>
        <v>115819556.72</v>
      </c>
      <c r="P23" s="1"/>
    </row>
    <row r="24" spans="1:16" ht="38.25" customHeight="1">
      <c r="A24" s="24"/>
      <c r="B24" s="24"/>
      <c r="C24" s="24"/>
      <c r="D24" s="24"/>
      <c r="E24" s="25">
        <v>14844749.41</v>
      </c>
      <c r="F24" s="25">
        <v>164929.36</v>
      </c>
      <c r="G24" s="25">
        <v>1531522.88</v>
      </c>
      <c r="H24" s="25">
        <v>782213.46</v>
      </c>
      <c r="I24" s="25">
        <v>268231.41</v>
      </c>
      <c r="J24" s="29">
        <v>1220458.86</v>
      </c>
      <c r="K24" s="25">
        <v>572975.21</v>
      </c>
      <c r="L24" s="29">
        <v>19385080.59</v>
      </c>
      <c r="M24" s="29">
        <v>4779635</v>
      </c>
      <c r="N24" s="25">
        <v>398174.31</v>
      </c>
      <c r="O24" s="25">
        <v>24562889.9</v>
      </c>
      <c r="P24" s="1"/>
    </row>
    <row r="26" spans="1:15" ht="21" customHeight="1">
      <c r="A26" s="39" t="s">
        <v>33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8" ht="13.5" thickBot="1"/>
    <row r="29" spans="5:12" ht="45.75" customHeight="1">
      <c r="E29" s="20" t="s">
        <v>0</v>
      </c>
      <c r="F29" s="50" t="s">
        <v>31</v>
      </c>
      <c r="G29" s="51"/>
      <c r="H29" s="52"/>
      <c r="I29" s="56" t="s">
        <v>28</v>
      </c>
      <c r="J29" s="56"/>
      <c r="K29" s="50" t="s">
        <v>29</v>
      </c>
      <c r="L29" s="61"/>
    </row>
    <row r="30" spans="5:12" ht="57.75" customHeight="1" thickBot="1">
      <c r="E30" s="21">
        <v>1</v>
      </c>
      <c r="F30" s="53" t="s">
        <v>27</v>
      </c>
      <c r="G30" s="54"/>
      <c r="H30" s="55"/>
      <c r="I30" s="59">
        <v>50000</v>
      </c>
      <c r="J30" s="60"/>
      <c r="K30" s="62">
        <v>1</v>
      </c>
      <c r="L30" s="63"/>
    </row>
  </sheetData>
  <mergeCells count="17">
    <mergeCell ref="F29:H29"/>
    <mergeCell ref="F30:H30"/>
    <mergeCell ref="I29:J29"/>
    <mergeCell ref="O7:O8"/>
    <mergeCell ref="I30:J30"/>
    <mergeCell ref="K29:L29"/>
    <mergeCell ref="K30:L30"/>
    <mergeCell ref="A23:B23"/>
    <mergeCell ref="A2:O2"/>
    <mergeCell ref="A3:O3"/>
    <mergeCell ref="A26:O26"/>
    <mergeCell ref="E7:L7"/>
    <mergeCell ref="A7:A8"/>
    <mergeCell ref="B7:B8"/>
    <mergeCell ref="I6:R6"/>
    <mergeCell ref="M7:M8"/>
    <mergeCell ref="N7:N8"/>
  </mergeCells>
  <printOptions/>
  <pageMargins left="0" right="0" top="0.984251968503937" bottom="0.984251968503937" header="0.5118110236220472" footer="0.5118110236220472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"/>
  <sheetViews>
    <sheetView tabSelected="1" workbookViewId="0" topLeftCell="A1">
      <selection activeCell="A1" sqref="A1:P36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5.421875" style="0" bestFit="1" customWidth="1"/>
    <col min="4" max="4" width="13.28125" style="0" bestFit="1" customWidth="1"/>
    <col min="5" max="5" width="12.8515625" style="0" customWidth="1"/>
    <col min="6" max="6" width="12.421875" style="0" customWidth="1"/>
    <col min="7" max="7" width="11.00390625" style="0" customWidth="1"/>
    <col min="8" max="8" width="12.00390625" style="0" customWidth="1"/>
    <col min="9" max="9" width="12.28125" style="0" customWidth="1"/>
    <col min="10" max="10" width="15.28125" style="0" customWidth="1"/>
    <col min="11" max="11" width="12.57421875" style="0" customWidth="1"/>
    <col min="12" max="12" width="11.421875" style="0" customWidth="1"/>
    <col min="13" max="13" width="15.28125" style="0" customWidth="1"/>
    <col min="14" max="14" width="1.7109375" style="0" customWidth="1"/>
    <col min="15" max="15" width="2.140625" style="0" customWidth="1"/>
    <col min="16" max="16" width="2.00390625" style="0" customWidth="1"/>
  </cols>
  <sheetData>
    <row r="2" spans="1:13" ht="21.75" customHeight="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6" ht="18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"/>
      <c r="O3" s="1"/>
      <c r="P3" s="1"/>
    </row>
    <row r="4" spans="1:16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  <c r="O4" s="1"/>
      <c r="P4" s="1"/>
    </row>
    <row r="5" spans="1:16" ht="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"/>
      <c r="O5" s="1"/>
      <c r="P5" s="1"/>
    </row>
    <row r="6" spans="1:16" ht="13.5" thickBot="1">
      <c r="A6" s="1"/>
      <c r="B6" s="1"/>
      <c r="C6" s="1"/>
      <c r="D6" s="1"/>
      <c r="E6" s="1"/>
      <c r="F6" s="1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3" ht="12.75">
      <c r="A7" s="43" t="s">
        <v>0</v>
      </c>
      <c r="B7" s="45" t="s">
        <v>2</v>
      </c>
      <c r="C7" s="41" t="s">
        <v>12</v>
      </c>
      <c r="D7" s="41"/>
      <c r="E7" s="41"/>
      <c r="F7" s="41"/>
      <c r="G7" s="41"/>
      <c r="H7" s="41"/>
      <c r="I7" s="41"/>
      <c r="J7" s="42"/>
      <c r="K7" s="48" t="s">
        <v>9</v>
      </c>
      <c r="L7" s="48" t="s">
        <v>10</v>
      </c>
      <c r="M7" s="57" t="s">
        <v>11</v>
      </c>
    </row>
    <row r="8" spans="1:13" ht="96" thickBot="1">
      <c r="A8" s="44"/>
      <c r="B8" s="46"/>
      <c r="C8" s="18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13</v>
      </c>
      <c r="I8" s="18" t="s">
        <v>8</v>
      </c>
      <c r="J8" s="2" t="s">
        <v>1</v>
      </c>
      <c r="K8" s="49"/>
      <c r="L8" s="49"/>
      <c r="M8" s="58"/>
    </row>
    <row r="9" spans="1:13" ht="39.75" customHeight="1">
      <c r="A9" s="3">
        <v>1</v>
      </c>
      <c r="B9" s="4" t="s">
        <v>14</v>
      </c>
      <c r="C9" s="5"/>
      <c r="D9" s="5"/>
      <c r="E9" s="5">
        <v>7764.14</v>
      </c>
      <c r="F9" s="5"/>
      <c r="G9" s="5">
        <v>7000</v>
      </c>
      <c r="H9" s="5"/>
      <c r="I9" s="5">
        <v>4200</v>
      </c>
      <c r="J9" s="5">
        <f aca="true" t="shared" si="0" ref="J9:J20">SUM(C9:I9)</f>
        <v>18964.14</v>
      </c>
      <c r="K9" s="5">
        <v>175055.39</v>
      </c>
      <c r="L9" s="5">
        <v>5517.85</v>
      </c>
      <c r="M9" s="6">
        <f aca="true" t="shared" si="1" ref="M9:M20">SUM(J9+K9+L9)</f>
        <v>199537.38000000003</v>
      </c>
    </row>
    <row r="10" spans="1:13" ht="39.75" customHeight="1">
      <c r="A10" s="7">
        <v>2</v>
      </c>
      <c r="B10" s="8" t="s">
        <v>15</v>
      </c>
      <c r="C10" s="9">
        <v>13000</v>
      </c>
      <c r="D10" s="9">
        <v>66489</v>
      </c>
      <c r="E10" s="9">
        <v>17395.2</v>
      </c>
      <c r="F10" s="9"/>
      <c r="G10" s="9"/>
      <c r="H10" s="9"/>
      <c r="I10" s="9">
        <v>12176</v>
      </c>
      <c r="J10" s="9">
        <f t="shared" si="0"/>
        <v>109060.2</v>
      </c>
      <c r="K10" s="9">
        <v>607219.78</v>
      </c>
      <c r="L10" s="9">
        <v>17616.69</v>
      </c>
      <c r="M10" s="10">
        <f t="shared" si="1"/>
        <v>733896.6699999999</v>
      </c>
    </row>
    <row r="11" spans="1:13" ht="39.75" customHeight="1">
      <c r="A11" s="7">
        <v>3</v>
      </c>
      <c r="B11" s="8" t="s">
        <v>16</v>
      </c>
      <c r="C11" s="9">
        <v>1333221.24</v>
      </c>
      <c r="D11" s="9">
        <v>12733</v>
      </c>
      <c r="E11" s="9">
        <v>274821.68</v>
      </c>
      <c r="F11" s="9">
        <v>4900</v>
      </c>
      <c r="G11" s="9">
        <v>41892.63</v>
      </c>
      <c r="H11" s="9">
        <v>7499</v>
      </c>
      <c r="I11" s="9">
        <v>27263.33</v>
      </c>
      <c r="J11" s="9">
        <f t="shared" si="0"/>
        <v>1702330.88</v>
      </c>
      <c r="K11" s="9">
        <v>645390.37</v>
      </c>
      <c r="L11" s="9">
        <v>22882.27</v>
      </c>
      <c r="M11" s="10">
        <f t="shared" si="1"/>
        <v>2370603.52</v>
      </c>
    </row>
    <row r="12" spans="1:13" ht="39.75" customHeight="1">
      <c r="A12" s="7">
        <v>4</v>
      </c>
      <c r="B12" s="8" t="s">
        <v>17</v>
      </c>
      <c r="C12" s="9">
        <v>266578</v>
      </c>
      <c r="D12" s="9">
        <v>15832.6</v>
      </c>
      <c r="E12" s="9">
        <v>15045.09</v>
      </c>
      <c r="F12" s="9">
        <v>11883.03</v>
      </c>
      <c r="G12" s="9"/>
      <c r="H12" s="9">
        <v>28830</v>
      </c>
      <c r="I12" s="9">
        <v>15490</v>
      </c>
      <c r="J12" s="9">
        <f t="shared" si="0"/>
        <v>353658.72000000003</v>
      </c>
      <c r="K12" s="9">
        <v>551763.79</v>
      </c>
      <c r="L12" s="9">
        <v>17498.41</v>
      </c>
      <c r="M12" s="10">
        <f t="shared" si="1"/>
        <v>922920.92</v>
      </c>
    </row>
    <row r="13" spans="1:13" ht="39.75" customHeight="1">
      <c r="A13" s="7">
        <v>5</v>
      </c>
      <c r="B13" s="8" t="s">
        <v>18</v>
      </c>
      <c r="C13" s="11">
        <v>288822</v>
      </c>
      <c r="D13" s="9"/>
      <c r="E13" s="9">
        <v>35940.24</v>
      </c>
      <c r="F13" s="9">
        <v>34473.18</v>
      </c>
      <c r="G13" s="9"/>
      <c r="H13" s="9">
        <v>89000</v>
      </c>
      <c r="I13" s="9">
        <v>309995.81</v>
      </c>
      <c r="J13" s="9">
        <f t="shared" si="0"/>
        <v>758231.23</v>
      </c>
      <c r="K13" s="9">
        <v>859579.3</v>
      </c>
      <c r="L13" s="9">
        <v>18070</v>
      </c>
      <c r="M13" s="10">
        <f t="shared" si="1"/>
        <v>1635880.53</v>
      </c>
    </row>
    <row r="14" spans="1:13" ht="39.75" customHeight="1">
      <c r="A14" s="7">
        <v>6</v>
      </c>
      <c r="B14" s="8" t="s">
        <v>19</v>
      </c>
      <c r="C14" s="9"/>
      <c r="D14" s="9"/>
      <c r="E14" s="9">
        <v>10595.34</v>
      </c>
      <c r="F14" s="9"/>
      <c r="G14" s="9"/>
      <c r="H14" s="9"/>
      <c r="I14" s="9">
        <v>7495.2</v>
      </c>
      <c r="J14" s="9">
        <f t="shared" si="0"/>
        <v>18090.54</v>
      </c>
      <c r="K14" s="9">
        <v>119163.57</v>
      </c>
      <c r="L14" s="9">
        <v>27320.87</v>
      </c>
      <c r="M14" s="10">
        <f t="shared" si="1"/>
        <v>164574.98</v>
      </c>
    </row>
    <row r="15" spans="1:13" ht="39.75" customHeight="1">
      <c r="A15" s="7">
        <v>7</v>
      </c>
      <c r="B15" s="8" t="s">
        <v>20</v>
      </c>
      <c r="C15" s="9">
        <v>55911.74</v>
      </c>
      <c r="D15" s="9"/>
      <c r="E15" s="9">
        <v>66372.32</v>
      </c>
      <c r="F15" s="9">
        <v>40692.74</v>
      </c>
      <c r="G15" s="9">
        <v>13511.66</v>
      </c>
      <c r="H15" s="9">
        <v>31000</v>
      </c>
      <c r="I15" s="9">
        <v>15065.7</v>
      </c>
      <c r="J15" s="9">
        <f t="shared" si="0"/>
        <v>222554.16</v>
      </c>
      <c r="K15" s="9">
        <v>161195.6</v>
      </c>
      <c r="L15" s="9">
        <v>6733.2</v>
      </c>
      <c r="M15" s="10">
        <f t="shared" si="1"/>
        <v>390482.96</v>
      </c>
    </row>
    <row r="16" spans="1:13" ht="39.75" customHeight="1">
      <c r="A16" s="7">
        <v>8</v>
      </c>
      <c r="B16" s="8" t="s">
        <v>21</v>
      </c>
      <c r="C16" s="9">
        <v>100850.41</v>
      </c>
      <c r="D16" s="9">
        <v>29739.62</v>
      </c>
      <c r="E16" s="9">
        <v>3660</v>
      </c>
      <c r="F16" s="9">
        <v>70061.59</v>
      </c>
      <c r="G16" s="9">
        <v>77835.14</v>
      </c>
      <c r="H16" s="9">
        <v>91256</v>
      </c>
      <c r="I16" s="9">
        <v>7730</v>
      </c>
      <c r="J16" s="9">
        <f t="shared" si="0"/>
        <v>381132.76</v>
      </c>
      <c r="K16" s="9">
        <v>374696.89</v>
      </c>
      <c r="L16" s="9">
        <v>9048.56</v>
      </c>
      <c r="M16" s="10">
        <f t="shared" si="1"/>
        <v>764878.2100000001</v>
      </c>
    </row>
    <row r="17" spans="1:13" ht="39.75" customHeight="1">
      <c r="A17" s="7">
        <v>9</v>
      </c>
      <c r="B17" s="8" t="s">
        <v>22</v>
      </c>
      <c r="C17" s="11"/>
      <c r="D17" s="9"/>
      <c r="E17" s="9">
        <v>19788.61</v>
      </c>
      <c r="F17" s="9"/>
      <c r="G17" s="9"/>
      <c r="H17" s="9"/>
      <c r="I17" s="9">
        <v>25800</v>
      </c>
      <c r="J17" s="9">
        <f t="shared" si="0"/>
        <v>45588.61</v>
      </c>
      <c r="K17" s="9">
        <v>203776.73</v>
      </c>
      <c r="L17" s="9">
        <v>16490.27</v>
      </c>
      <c r="M17" s="10">
        <f t="shared" si="1"/>
        <v>265855.61000000004</v>
      </c>
    </row>
    <row r="18" spans="1:13" ht="39.75" customHeight="1">
      <c r="A18" s="7">
        <v>10</v>
      </c>
      <c r="B18" s="8" t="s">
        <v>23</v>
      </c>
      <c r="C18" s="9">
        <v>14077096.78</v>
      </c>
      <c r="D18" s="9">
        <v>42288.88</v>
      </c>
      <c r="E18" s="9">
        <v>10580.09</v>
      </c>
      <c r="F18" s="9">
        <v>646215.06</v>
      </c>
      <c r="G18" s="9">
        <v>86589.65</v>
      </c>
      <c r="H18" s="9">
        <v>991776.16</v>
      </c>
      <c r="I18" s="9">
        <v>6361.37</v>
      </c>
      <c r="J18" s="9">
        <f t="shared" si="0"/>
        <v>15860907.99</v>
      </c>
      <c r="K18" s="9">
        <v>200668.57</v>
      </c>
      <c r="L18" s="9">
        <v>6004.4</v>
      </c>
      <c r="M18" s="10">
        <f t="shared" si="1"/>
        <v>16067580.96</v>
      </c>
    </row>
    <row r="19" spans="1:13" ht="39.75" customHeight="1">
      <c r="A19" s="7">
        <v>11</v>
      </c>
      <c r="B19" s="8" t="s">
        <v>24</v>
      </c>
      <c r="C19" s="9"/>
      <c r="D19" s="9"/>
      <c r="E19" s="9">
        <v>616351.82</v>
      </c>
      <c r="F19" s="9">
        <v>0</v>
      </c>
      <c r="G19" s="9">
        <v>12306.75</v>
      </c>
      <c r="H19" s="9">
        <v>20000</v>
      </c>
      <c r="I19" s="9">
        <v>15005.12</v>
      </c>
      <c r="J19" s="9">
        <f t="shared" si="0"/>
        <v>663663.69</v>
      </c>
      <c r="K19" s="9">
        <v>401651.42</v>
      </c>
      <c r="L19" s="9">
        <v>125893.43</v>
      </c>
      <c r="M19" s="10">
        <f t="shared" si="1"/>
        <v>1191208.5399999998</v>
      </c>
    </row>
    <row r="20" spans="1:13" ht="39.75" customHeight="1" thickBot="1">
      <c r="A20" s="12">
        <v>12</v>
      </c>
      <c r="B20" s="13" t="s">
        <v>25</v>
      </c>
      <c r="C20" s="27">
        <v>114618846.01</v>
      </c>
      <c r="D20" s="27"/>
      <c r="E20" s="27">
        <v>143861.15</v>
      </c>
      <c r="F20" s="27">
        <v>0</v>
      </c>
      <c r="G20" s="27">
        <v>11499.72</v>
      </c>
      <c r="H20" s="27">
        <v>644.7</v>
      </c>
      <c r="I20" s="27">
        <v>109168.93</v>
      </c>
      <c r="J20" s="27">
        <f t="shared" si="0"/>
        <v>114884020.51000002</v>
      </c>
      <c r="K20" s="27">
        <v>655452.56</v>
      </c>
      <c r="L20" s="27">
        <v>135553.27</v>
      </c>
      <c r="M20" s="28">
        <f t="shared" si="1"/>
        <v>115675026.34000002</v>
      </c>
    </row>
    <row r="21" spans="1:13" ht="39.75" customHeight="1" thickBot="1">
      <c r="A21" s="14"/>
      <c r="B21" s="15" t="s">
        <v>26</v>
      </c>
      <c r="C21" s="16">
        <f aca="true" t="shared" si="2" ref="C21:M21">SUM(C9:C20)</f>
        <v>130754326.18</v>
      </c>
      <c r="D21" s="16">
        <f t="shared" si="2"/>
        <v>167083.1</v>
      </c>
      <c r="E21" s="16">
        <f t="shared" si="2"/>
        <v>1222175.68</v>
      </c>
      <c r="F21" s="16">
        <f t="shared" si="2"/>
        <v>808225.6000000001</v>
      </c>
      <c r="G21" s="16">
        <f t="shared" si="2"/>
        <v>250635.55</v>
      </c>
      <c r="H21" s="16">
        <f t="shared" si="2"/>
        <v>1260005.86</v>
      </c>
      <c r="I21" s="16">
        <f t="shared" si="2"/>
        <v>555751.46</v>
      </c>
      <c r="J21" s="16">
        <f t="shared" si="2"/>
        <v>135018203.43</v>
      </c>
      <c r="K21" s="16">
        <f t="shared" si="2"/>
        <v>4955613.970000001</v>
      </c>
      <c r="L21" s="16">
        <f t="shared" si="2"/>
        <v>408629.22</v>
      </c>
      <c r="M21" s="17">
        <f t="shared" si="2"/>
        <v>140382446.62</v>
      </c>
    </row>
    <row r="22" ht="13.5" thickBot="1"/>
    <row r="23" spans="1:14" ht="38.25" customHeight="1" thickBot="1">
      <c r="A23" s="37" t="s">
        <v>34</v>
      </c>
      <c r="B23" s="38"/>
      <c r="C23" s="22">
        <v>115909576.77</v>
      </c>
      <c r="D23" s="22">
        <v>2153.74</v>
      </c>
      <c r="E23" s="22">
        <v>-309347.2</v>
      </c>
      <c r="F23" s="22">
        <v>26012.14</v>
      </c>
      <c r="G23" s="22">
        <v>-17595.86</v>
      </c>
      <c r="H23" s="22">
        <v>39547</v>
      </c>
      <c r="I23" s="22">
        <v>-17223.75</v>
      </c>
      <c r="J23" s="22">
        <v>115633122.84</v>
      </c>
      <c r="K23" s="22">
        <v>175978.97</v>
      </c>
      <c r="L23" s="22">
        <v>10454.91</v>
      </c>
      <c r="M23" s="23">
        <v>115819556.72</v>
      </c>
      <c r="N23" s="1"/>
    </row>
    <row r="24" spans="1:14" ht="38.25" customHeight="1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"/>
    </row>
    <row r="25" spans="1:14" ht="38.25" customHeight="1">
      <c r="A25" s="64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1"/>
    </row>
    <row r="26" spans="1:14" ht="24" customHeight="1">
      <c r="A26" s="24"/>
      <c r="B26" s="66" t="s">
        <v>35</v>
      </c>
      <c r="C26" s="66"/>
      <c r="D26" s="66"/>
      <c r="E26" s="66"/>
      <c r="F26" s="66"/>
      <c r="G26" s="66"/>
      <c r="H26" s="66"/>
      <c r="I26" s="66"/>
      <c r="J26" s="30"/>
      <c r="K26" s="30"/>
      <c r="L26" s="30"/>
      <c r="M26" s="30"/>
      <c r="N26" s="1"/>
    </row>
    <row r="27" spans="1:14" ht="22.5" customHeight="1">
      <c r="A27" s="24"/>
      <c r="B27" s="31" t="s">
        <v>36</v>
      </c>
      <c r="C27" s="31"/>
      <c r="D27" s="31"/>
      <c r="E27" s="31"/>
      <c r="F27" s="31"/>
      <c r="G27" s="31"/>
      <c r="H27" s="31"/>
      <c r="I27" s="31"/>
      <c r="J27" s="30"/>
      <c r="K27" s="30"/>
      <c r="L27" s="30"/>
      <c r="M27" s="30"/>
      <c r="N27" s="1"/>
    </row>
    <row r="28" spans="1:14" ht="24" customHeight="1">
      <c r="A28" s="24"/>
      <c r="B28" s="31" t="s">
        <v>39</v>
      </c>
      <c r="C28" s="31"/>
      <c r="D28" s="31"/>
      <c r="E28" s="31"/>
      <c r="F28" s="31"/>
      <c r="G28" s="31"/>
      <c r="H28" s="31"/>
      <c r="I28" s="31"/>
      <c r="J28" s="30"/>
      <c r="K28" s="30"/>
      <c r="L28" s="30"/>
      <c r="M28" s="30"/>
      <c r="N28" s="1"/>
    </row>
    <row r="30" spans="1:13" ht="21" customHeight="1">
      <c r="A30" s="39" t="s">
        <v>33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2" ht="13.5" thickBot="1"/>
    <row r="33" spans="3:10" ht="45.75" customHeight="1">
      <c r="C33" s="20" t="s">
        <v>0</v>
      </c>
      <c r="D33" s="50" t="s">
        <v>31</v>
      </c>
      <c r="E33" s="51"/>
      <c r="F33" s="52"/>
      <c r="G33" s="56" t="s">
        <v>28</v>
      </c>
      <c r="H33" s="56"/>
      <c r="I33" s="50" t="s">
        <v>29</v>
      </c>
      <c r="J33" s="61"/>
    </row>
    <row r="34" spans="3:10" ht="57.75" customHeight="1" thickBot="1">
      <c r="C34" s="21">
        <v>1</v>
      </c>
      <c r="D34" s="53" t="s">
        <v>27</v>
      </c>
      <c r="E34" s="54"/>
      <c r="F34" s="55"/>
      <c r="G34" s="59">
        <v>50000</v>
      </c>
      <c r="H34" s="60"/>
      <c r="I34" s="62">
        <v>1</v>
      </c>
      <c r="J34" s="63"/>
    </row>
  </sheetData>
  <mergeCells count="19">
    <mergeCell ref="A23:B23"/>
    <mergeCell ref="A2:M2"/>
    <mergeCell ref="A3:M3"/>
    <mergeCell ref="A30:M30"/>
    <mergeCell ref="C7:J7"/>
    <mergeCell ref="A7:A8"/>
    <mergeCell ref="B7:B8"/>
    <mergeCell ref="G6:P6"/>
    <mergeCell ref="K7:K8"/>
    <mergeCell ref="L7:L8"/>
    <mergeCell ref="M7:M8"/>
    <mergeCell ref="G34:H34"/>
    <mergeCell ref="I33:J33"/>
    <mergeCell ref="I34:J34"/>
    <mergeCell ref="D33:F33"/>
    <mergeCell ref="D34:F34"/>
    <mergeCell ref="G33:H33"/>
    <mergeCell ref="A25:M25"/>
    <mergeCell ref="B26:I26"/>
  </mergeCells>
  <printOptions/>
  <pageMargins left="0" right="0" top="0.984251968503937" bottom="0.984251968503937" header="0.5118110236220472" footer="0.5118110236220472"/>
  <pageSetup fitToHeight="2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Braniewo</dc:creator>
  <cp:keywords/>
  <dc:description/>
  <cp:lastModifiedBy>Starostwo Braniewo</cp:lastModifiedBy>
  <cp:lastPrinted>2013-03-27T11:05:53Z</cp:lastPrinted>
  <dcterms:created xsi:type="dcterms:W3CDTF">2009-11-13T08:55:39Z</dcterms:created>
  <dcterms:modified xsi:type="dcterms:W3CDTF">2013-03-27T11:05:56Z</dcterms:modified>
  <cp:category/>
  <cp:version/>
  <cp:contentType/>
  <cp:contentStatus/>
</cp:coreProperties>
</file>