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</sheets>
  <definedNames>
    <definedName name="_xlnm.Print_Area" localSheetId="0">'8'!$A$1:$Q$97</definedName>
    <definedName name="_xlnm.Print_Titles" localSheetId="0">'8'!$7:$13</definedName>
  </definedNames>
  <calcPr fullCalcOnLoad="1"/>
</workbook>
</file>

<file path=xl/sharedStrings.xml><?xml version="1.0" encoding="utf-8"?>
<sst xmlns="http://schemas.openxmlformats.org/spreadsheetml/2006/main" count="148" uniqueCount="76">
  <si>
    <t>Rady Powiatu Braniewskiego</t>
  </si>
  <si>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</si>
  <si>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</si>
  <si>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</si>
  <si>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</si>
  <si>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</si>
  <si>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</si>
  <si>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</si>
  <si>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</si>
  <si>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</si>
  <si>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</si>
  <si>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2011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</si>
  <si>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</si>
  <si>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</si>
  <si>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</si>
  <si>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</si>
  <si>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</si>
  <si>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</si>
  <si>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</si>
  <si>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</si>
  <si>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</si>
  <si>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</si>
  <si>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</si>
  <si>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</si>
  <si>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</si>
  <si>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</si>
  <si>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</si>
  <si>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</si>
  <si>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</si>
  <si>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</si>
  <si>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Dział 600 Rozdział 60014</t>
  </si>
  <si>
    <t>2009 r.</t>
  </si>
  <si>
    <t>2010 r.</t>
  </si>
  <si>
    <t>2011r.</t>
  </si>
  <si>
    <t>Wydatki bieżące razem:</t>
  </si>
  <si>
    <t>2.4</t>
  </si>
  <si>
    <t>z tego 2008 r.</t>
  </si>
  <si>
    <t>Dział 853 Rozdział 85395</t>
  </si>
  <si>
    <t>2012 r.</t>
  </si>
  <si>
    <t>2013 r.</t>
  </si>
  <si>
    <t>2012r.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</si>
  <si>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</si>
  <si>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</si>
  <si>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</si>
  <si>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2013r. </t>
  </si>
  <si>
    <t>2014r.</t>
  </si>
  <si>
    <t>2015r.</t>
  </si>
  <si>
    <t>Program Operacyjny Kapitał Ludzki 2007-2013 "Inwestycja w kwalifikacje" Piorytet VI "Rynek pracy otwarty dla wszystkich"Działanie 6.1"Poprawa dostępu do zatrudnienia oraz wsparcia aktywności zawodowej w regionie "Poddziałanie 6.1.2 "Wsparcie powiatowych i wojewódzkich urzędów pracy w realizacji zadań na rzecz aktywacji zawodowej osób bezrobotnych w regionie"</t>
  </si>
  <si>
    <t>2010r.</t>
  </si>
  <si>
    <t xml:space="preserve">Program Operacyjny Kapitał Ludzki 2007-2013.Priorytet VI Rynek pracy otwarty dla wszystkich.Działanie 6.1 Poprawa dostępu do zatrudnienia oraz wspierania aktywności zawodowej w regionie.Poddziałanie 6.1.2. Wsparcie powiatowych i wojewódzkich urzędów pracyw realizacji zadań na rzecz aktywizacji zawodowej osób bezrobotnych w regionie. Projekt "Wzmacniamy kadrę" </t>
  </si>
  <si>
    <t xml:space="preserve">Program Operacyjny Kapitał Ludzki 2007-2013.Priorytet VI Rynek pracy otwarty dla wszystkich.Działanie 6.1 Poprawa dostępu do zatrudnienia oraz wspierania aktywności zawodowej w regionie.Poddziałanie 6.1.1. Wsparcie dla osób pozostających bez zatrudnienia na regionalnym rynky pracy- Projekt  "Kwalifikacje i doswiadczenie na I miejscu" </t>
  </si>
  <si>
    <t>Dział 921 Rozdział 92195</t>
  </si>
  <si>
    <t>Regionalny Program Operacyjny Warmia i Mazury 2007-2013.1.Przedsiębiorczość.1.3 Wspieranie wytwarzania i promocji produktów regionalnych .Projekt pn. Warmiński Festiwal Dziedzictwa Browarniczego.</t>
  </si>
  <si>
    <t>Regionalny Program Operacyjny Warmia i Mazury 2007-2013 Oś Priorytetowa 5 - Infrastruktura transportowa regionalna i lokalna.Działanie 5.1 Rozbudowa i modernizacja infrastruktury transportowej warunkującej rozwój regionalny.Poddziałanie 5.1.6 Infrastruktura drogowa warunkujaca rozwój regionalny. Projekt - Przebudowa  drogi powiatowej Nr 1391 N  na odcinkach w miejscowości Podleśne i Gronówko</t>
  </si>
  <si>
    <t>1.1</t>
  </si>
  <si>
    <t>2.2</t>
  </si>
  <si>
    <t>2.3</t>
  </si>
  <si>
    <t>2.5</t>
  </si>
  <si>
    <t>DG Edukacja i Kultura Program "Uczenie się przez całe życie" Program sektorowy LEONARDO DA VINCI (praktyki zawodowe i staże dla osób uczących się ).Projekt PT."Od teorii do praktyki"</t>
  </si>
  <si>
    <t>Dział 801 Rozdział 80195</t>
  </si>
  <si>
    <t>2013 rok</t>
  </si>
  <si>
    <t xml:space="preserve">Program Operacyjny Kapitał Ludzki 2007-2013. Priorytet VII.Promocja integracji społecznej. Działanie 7.1.2 Rozwój i upowszechnianie aktywnej integracji przez powiatowe centra pomocy rodzinie . Projekt "Wszyscy mamy równe szanse -aktywizacja osób wykluczonych" </t>
  </si>
  <si>
    <t>2013r.</t>
  </si>
  <si>
    <t>1.2</t>
  </si>
  <si>
    <t>Program Operacyjny Kapitał Ludzki Priorytet IX - Rozwó wykształcenia i kompetencji w regionach.Działanie 9.2 Podniesienie atrakcyjności i jaskości szkolnictwa zawodowego. Projekt pn. Jeszcze uczeń a już fachowiec - podniesienie poziomu kształcenia zawodowego w Powiecie Braniewskim</t>
  </si>
  <si>
    <t>2014 rok</t>
  </si>
  <si>
    <t>z tego 2013</t>
  </si>
  <si>
    <t>z tego 2013 rok</t>
  </si>
  <si>
    <t>2015 rok</t>
  </si>
  <si>
    <t>2.6</t>
  </si>
  <si>
    <t>2.7</t>
  </si>
  <si>
    <t>2.8</t>
  </si>
  <si>
    <t>2.9</t>
  </si>
  <si>
    <t>Program Operacyjny Kapitał Ludzki Priorytet IX - Rozwój wykształcenia i kompetencji w regionach.Działanie 9.2 Podniesienie atrakcyjności i jaskości szkolnictwa zawodowego. Projekt pn. ZSZ - kuźnia dobrych praktyk</t>
  </si>
  <si>
    <r>
      <t>Załącznik Nr 5</t>
    </r>
    <r>
      <rPr>
        <sz val="10"/>
        <rFont val="Tahoma"/>
        <family val="2"/>
      </rPr>
      <t xml:space="preserve"> do Uchwały </t>
    </r>
  </si>
  <si>
    <t>Nr XXXI/285/13 z dnia 26.06.2013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</si>
</sst>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0" fillId="0" borderId="0" xfId="51" applyFont="1">
      <alignment/>
      <protection/>
    </xf>
    <xf numFmtId="0" fontId="21" fillId="0" borderId="0" xfId="51" applyFont="1">
      <alignment/>
      <protection/>
    </xf>
    <xf numFmtId="0" fontId="22" fillId="0" borderId="0" xfId="51" applyFont="1">
      <alignment/>
      <protection/>
    </xf>
    <xf numFmtId="0" fontId="24" fillId="6" borderId="10" xfId="51" applyFont="1" applyFill="1" applyBorder="1" applyAlignment="1">
      <alignment horizontal="center" vertical="center" wrapText="1"/>
      <protection/>
    </xf>
    <xf numFmtId="0" fontId="25" fillId="0" borderId="11" xfId="51" applyFont="1" applyBorder="1" applyAlignment="1">
      <alignment horizontal="center" vertical="center"/>
      <protection/>
    </xf>
    <xf numFmtId="0" fontId="25" fillId="0" borderId="12" xfId="51" applyFont="1" applyBorder="1" applyAlignment="1">
      <alignment horizontal="center" vertical="center"/>
      <protection/>
    </xf>
    <xf numFmtId="3" fontId="28" fillId="0" borderId="13" xfId="51" applyNumberFormat="1" applyFont="1" applyFill="1" applyBorder="1" applyAlignment="1">
      <alignment vertical="center"/>
      <protection/>
    </xf>
    <xf numFmtId="3" fontId="22" fillId="0" borderId="14" xfId="51" applyNumberFormat="1" applyFont="1" applyBorder="1" applyAlignment="1">
      <alignment horizontal="right"/>
      <protection/>
    </xf>
    <xf numFmtId="0" fontId="20" fillId="0" borderId="0" xfId="51" applyFont="1" applyAlignment="1">
      <alignment vertical="center"/>
      <protection/>
    </xf>
    <xf numFmtId="3" fontId="28" fillId="0" borderId="13" xfId="51" applyNumberFormat="1" applyFont="1" applyBorder="1" applyAlignment="1">
      <alignment horizontal="right"/>
      <protection/>
    </xf>
    <xf numFmtId="0" fontId="21" fillId="0" borderId="0" xfId="51" applyFont="1" applyAlignment="1">
      <alignment horizontal="left"/>
      <protection/>
    </xf>
    <xf numFmtId="3" fontId="32" fillId="24" borderId="0" xfId="51" applyNumberFormat="1" applyFont="1" applyFill="1">
      <alignment/>
      <protection/>
    </xf>
    <xf numFmtId="0" fontId="21" fillId="0" borderId="15" xfId="51" applyFont="1" applyBorder="1">
      <alignment/>
      <protection/>
    </xf>
    <xf numFmtId="0" fontId="21" fillId="0" borderId="16" xfId="51" applyFont="1" applyBorder="1">
      <alignment/>
      <protection/>
    </xf>
    <xf numFmtId="3" fontId="22" fillId="0" borderId="17" xfId="51" applyNumberFormat="1" applyFont="1" applyBorder="1" applyAlignment="1">
      <alignment horizontal="right"/>
      <protection/>
    </xf>
    <xf numFmtId="0" fontId="21" fillId="0" borderId="18" xfId="51" applyFont="1" applyBorder="1">
      <alignment/>
      <protection/>
    </xf>
    <xf numFmtId="3" fontId="30" fillId="0" borderId="19" xfId="0" applyNumberFormat="1" applyFont="1" applyBorder="1" applyAlignment="1">
      <alignment horizontal="center"/>
    </xf>
    <xf numFmtId="3" fontId="26" fillId="0" borderId="19" xfId="51" applyNumberFormat="1" applyFont="1" applyBorder="1" applyAlignment="1">
      <alignment horizontal="center"/>
      <protection/>
    </xf>
    <xf numFmtId="3" fontId="22" fillId="0" borderId="20" xfId="51" applyNumberFormat="1" applyFont="1" applyBorder="1" applyAlignment="1">
      <alignment horizontal="right"/>
      <protection/>
    </xf>
    <xf numFmtId="3" fontId="26" fillId="0" borderId="19" xfId="51" applyNumberFormat="1" applyFont="1" applyBorder="1" applyAlignment="1">
      <alignment horizontal="right"/>
      <protection/>
    </xf>
    <xf numFmtId="0" fontId="29" fillId="0" borderId="21" xfId="51" applyFont="1" applyBorder="1">
      <alignment/>
      <protection/>
    </xf>
    <xf numFmtId="3" fontId="22" fillId="0" borderId="22" xfId="51" applyNumberFormat="1" applyFont="1" applyBorder="1" applyAlignment="1">
      <alignment horizontal="right"/>
      <protection/>
    </xf>
    <xf numFmtId="3" fontId="22" fillId="0" borderId="17" xfId="51" applyNumberFormat="1" applyFont="1" applyBorder="1">
      <alignment/>
      <protection/>
    </xf>
    <xf numFmtId="3" fontId="22" fillId="0" borderId="22" xfId="51" applyNumberFormat="1" applyFont="1" applyBorder="1">
      <alignment/>
      <protection/>
    </xf>
    <xf numFmtId="3" fontId="22" fillId="0" borderId="20" xfId="51" applyNumberFormat="1" applyFont="1" applyBorder="1">
      <alignment/>
      <protection/>
    </xf>
    <xf numFmtId="0" fontId="29" fillId="0" borderId="19" xfId="51" applyFont="1" applyBorder="1" applyAlignment="1">
      <alignment horizontal="center" vertical="center" wrapText="1"/>
      <protection/>
    </xf>
    <xf numFmtId="3" fontId="28" fillId="0" borderId="19" xfId="51" applyNumberFormat="1" applyFont="1" applyBorder="1">
      <alignment/>
      <protection/>
    </xf>
    <xf numFmtId="3" fontId="28" fillId="0" borderId="19" xfId="51" applyNumberFormat="1" applyFont="1" applyBorder="1" applyAlignment="1">
      <alignment horizontal="center"/>
      <protection/>
    </xf>
    <xf numFmtId="0" fontId="21" fillId="0" borderId="23" xfId="51" applyFont="1" applyBorder="1">
      <alignment/>
      <protection/>
    </xf>
    <xf numFmtId="0" fontId="21" fillId="0" borderId="24" xfId="51" applyFont="1" applyBorder="1">
      <alignment/>
      <protection/>
    </xf>
    <xf numFmtId="0" fontId="21" fillId="0" borderId="25" xfId="51" applyFont="1" applyBorder="1">
      <alignment/>
      <protection/>
    </xf>
    <xf numFmtId="0" fontId="21" fillId="0" borderId="26" xfId="51" applyFont="1" applyBorder="1">
      <alignment/>
      <protection/>
    </xf>
    <xf numFmtId="0" fontId="21" fillId="0" borderId="27" xfId="51" applyFont="1" applyBorder="1">
      <alignment/>
      <protection/>
    </xf>
    <xf numFmtId="0" fontId="21" fillId="0" borderId="28" xfId="51" applyFont="1" applyBorder="1">
      <alignment/>
      <protection/>
    </xf>
    <xf numFmtId="0" fontId="21" fillId="0" borderId="29" xfId="51" applyFont="1" applyBorder="1">
      <alignment/>
      <protection/>
    </xf>
    <xf numFmtId="0" fontId="29" fillId="0" borderId="26" xfId="51" applyFont="1" applyBorder="1">
      <alignment/>
      <protection/>
    </xf>
    <xf numFmtId="3" fontId="22" fillId="0" borderId="17" xfId="51" applyNumberFormat="1" applyFont="1" applyFill="1" applyBorder="1">
      <alignment/>
      <protection/>
    </xf>
    <xf numFmtId="3" fontId="22" fillId="0" borderId="22" xfId="51" applyNumberFormat="1" applyFont="1" applyFill="1" applyBorder="1">
      <alignment/>
      <protection/>
    </xf>
    <xf numFmtId="3" fontId="22" fillId="0" borderId="12" xfId="51" applyNumberFormat="1" applyFont="1" applyBorder="1" applyAlignment="1">
      <alignment horizontal="right"/>
      <protection/>
    </xf>
    <xf numFmtId="0" fontId="26" fillId="0" borderId="30" xfId="51" applyFont="1" applyFill="1" applyBorder="1" applyAlignment="1">
      <alignment horizontal="center"/>
      <protection/>
    </xf>
    <xf numFmtId="3" fontId="28" fillId="0" borderId="31" xfId="51" applyNumberFormat="1" applyFont="1" applyFill="1" applyBorder="1">
      <alignment/>
      <protection/>
    </xf>
    <xf numFmtId="0" fontId="26" fillId="0" borderId="32" xfId="51" applyFont="1" applyFill="1" applyBorder="1" applyAlignment="1">
      <alignment wrapText="1"/>
      <protection/>
    </xf>
    <xf numFmtId="0" fontId="21" fillId="0" borderId="33" xfId="51" applyFont="1" applyBorder="1">
      <alignment/>
      <protection/>
    </xf>
    <xf numFmtId="0" fontId="21" fillId="0" borderId="34" xfId="51" applyFont="1" applyBorder="1">
      <alignment/>
      <protection/>
    </xf>
    <xf numFmtId="0" fontId="21" fillId="0" borderId="35" xfId="51" applyFont="1" applyBorder="1">
      <alignment/>
      <protection/>
    </xf>
    <xf numFmtId="0" fontId="29" fillId="0" borderId="32" xfId="51" applyFont="1" applyBorder="1">
      <alignment/>
      <protection/>
    </xf>
    <xf numFmtId="0" fontId="21" fillId="0" borderId="11" xfId="51" applyFont="1" applyBorder="1">
      <alignment/>
      <protection/>
    </xf>
    <xf numFmtId="0" fontId="21" fillId="0" borderId="36" xfId="51" applyFont="1" applyBorder="1">
      <alignment/>
      <protection/>
    </xf>
    <xf numFmtId="0" fontId="21" fillId="0" borderId="37" xfId="51" applyFont="1" applyBorder="1">
      <alignment/>
      <protection/>
    </xf>
    <xf numFmtId="0" fontId="21" fillId="0" borderId="38" xfId="51" applyFont="1" applyBorder="1">
      <alignment/>
      <protection/>
    </xf>
    <xf numFmtId="0" fontId="21" fillId="0" borderId="39" xfId="51" applyFont="1" applyBorder="1">
      <alignment/>
      <protection/>
    </xf>
    <xf numFmtId="0" fontId="21" fillId="0" borderId="40" xfId="51" applyFont="1" applyBorder="1">
      <alignment/>
      <protection/>
    </xf>
    <xf numFmtId="0" fontId="21" fillId="0" borderId="41" xfId="51" applyFont="1" applyBorder="1">
      <alignment/>
      <protection/>
    </xf>
    <xf numFmtId="3" fontId="26" fillId="0" borderId="42" xfId="51" applyNumberFormat="1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21" fillId="0" borderId="43" xfId="51" applyFont="1" applyBorder="1">
      <alignment/>
      <protection/>
    </xf>
    <xf numFmtId="0" fontId="21" fillId="0" borderId="44" xfId="51" applyFont="1" applyBorder="1">
      <alignment/>
      <protection/>
    </xf>
    <xf numFmtId="0" fontId="29" fillId="0" borderId="45" xfId="51" applyFont="1" applyBorder="1" applyAlignment="1">
      <alignment horizontal="center" vertical="center" wrapText="1"/>
      <protection/>
    </xf>
    <xf numFmtId="0" fontId="30" fillId="25" borderId="45" xfId="0" applyFont="1" applyFill="1" applyBorder="1" applyAlignment="1">
      <alignment horizontal="center" vertical="center"/>
    </xf>
    <xf numFmtId="0" fontId="21" fillId="0" borderId="11" xfId="51" applyFont="1" applyBorder="1" applyAlignment="1">
      <alignment vertical="center"/>
      <protection/>
    </xf>
    <xf numFmtId="3" fontId="22" fillId="0" borderId="46" xfId="51" applyNumberFormat="1" applyFont="1" applyBorder="1" applyAlignment="1">
      <alignment horizontal="right" vertical="center"/>
      <protection/>
    </xf>
    <xf numFmtId="3" fontId="22" fillId="0" borderId="47" xfId="51" applyNumberFormat="1" applyFont="1" applyBorder="1" applyAlignment="1">
      <alignment horizontal="right"/>
      <protection/>
    </xf>
    <xf numFmtId="3" fontId="28" fillId="0" borderId="31" xfId="51" applyNumberFormat="1" applyFont="1" applyBorder="1" applyAlignment="1">
      <alignment horizontal="right"/>
      <protection/>
    </xf>
    <xf numFmtId="3" fontId="28" fillId="0" borderId="48" xfId="51" applyNumberFormat="1" applyFont="1" applyBorder="1" applyAlignment="1">
      <alignment horizontal="right"/>
      <protection/>
    </xf>
    <xf numFmtId="0" fontId="21" fillId="0" borderId="49" xfId="51" applyFont="1" applyBorder="1">
      <alignment/>
      <protection/>
    </xf>
    <xf numFmtId="0" fontId="24" fillId="6" borderId="50" xfId="51" applyFont="1" applyFill="1" applyBorder="1" applyAlignment="1">
      <alignment horizontal="center" vertical="center" wrapText="1"/>
      <protection/>
    </xf>
    <xf numFmtId="0" fontId="25" fillId="0" borderId="51" xfId="51" applyFont="1" applyBorder="1" applyAlignment="1">
      <alignment horizontal="center" vertical="center"/>
      <protection/>
    </xf>
    <xf numFmtId="0" fontId="25" fillId="0" borderId="52" xfId="51" applyFont="1" applyBorder="1" applyAlignment="1">
      <alignment horizontal="center" vertical="center"/>
      <protection/>
    </xf>
    <xf numFmtId="0" fontId="21" fillId="0" borderId="53" xfId="51" applyFont="1" applyBorder="1" applyAlignment="1">
      <alignment horizontal="center"/>
      <protection/>
    </xf>
    <xf numFmtId="3" fontId="28" fillId="0" borderId="54" xfId="51" applyNumberFormat="1" applyFont="1" applyFill="1" applyBorder="1" applyAlignment="1">
      <alignment vertical="center"/>
      <protection/>
    </xf>
    <xf numFmtId="3" fontId="28" fillId="0" borderId="55" xfId="51" applyNumberFormat="1" applyFont="1" applyBorder="1" applyAlignment="1">
      <alignment horizontal="center"/>
      <protection/>
    </xf>
    <xf numFmtId="3" fontId="28" fillId="0" borderId="54" xfId="51" applyNumberFormat="1" applyFont="1" applyBorder="1" applyAlignment="1">
      <alignment horizontal="right"/>
      <protection/>
    </xf>
    <xf numFmtId="3" fontId="26" fillId="0" borderId="55" xfId="51" applyNumberFormat="1" applyFont="1" applyBorder="1" applyAlignment="1">
      <alignment horizontal="center"/>
      <protection/>
    </xf>
    <xf numFmtId="3" fontId="30" fillId="0" borderId="55" xfId="0" applyNumberFormat="1" applyFont="1" applyBorder="1" applyAlignment="1">
      <alignment horizontal="center"/>
    </xf>
    <xf numFmtId="3" fontId="28" fillId="0" borderId="48" xfId="51" applyNumberFormat="1" applyFont="1" applyFill="1" applyBorder="1">
      <alignment/>
      <protection/>
    </xf>
    <xf numFmtId="0" fontId="29" fillId="0" borderId="21" xfId="51" applyFont="1" applyBorder="1" applyAlignment="1">
      <alignment horizontal="center" vertical="center"/>
      <protection/>
    </xf>
    <xf numFmtId="0" fontId="28" fillId="0" borderId="56" xfId="51" applyFont="1" applyFill="1" applyBorder="1" applyAlignment="1">
      <alignment vertical="center" wrapText="1"/>
      <protection/>
    </xf>
    <xf numFmtId="3" fontId="28" fillId="0" borderId="31" xfId="51" applyNumberFormat="1" applyFont="1" applyFill="1" applyBorder="1" applyAlignment="1">
      <alignment vertical="center"/>
      <protection/>
    </xf>
    <xf numFmtId="3" fontId="28" fillId="0" borderId="48" xfId="51" applyNumberFormat="1" applyFont="1" applyFill="1" applyBorder="1" applyAlignment="1">
      <alignment vertical="center"/>
      <protection/>
    </xf>
    <xf numFmtId="0" fontId="30" fillId="25" borderId="57" xfId="0" applyFont="1" applyFill="1" applyBorder="1" applyAlignment="1">
      <alignment horizontal="center" vertical="center"/>
    </xf>
    <xf numFmtId="3" fontId="22" fillId="0" borderId="46" xfId="51" applyNumberFormat="1" applyFont="1" applyBorder="1" applyAlignment="1">
      <alignment horizontal="right"/>
      <protection/>
    </xf>
    <xf numFmtId="0" fontId="29" fillId="0" borderId="26" xfId="51" applyFont="1" applyBorder="1" applyAlignment="1">
      <alignment horizontal="center" vertical="center" wrapText="1"/>
      <protection/>
    </xf>
    <xf numFmtId="0" fontId="30" fillId="25" borderId="58" xfId="0" applyFont="1" applyFill="1" applyBorder="1" applyAlignment="1">
      <alignment horizontal="center" vertical="center"/>
    </xf>
    <xf numFmtId="0" fontId="30" fillId="25" borderId="59" xfId="0" applyFont="1" applyFill="1" applyBorder="1" applyAlignment="1">
      <alignment horizontal="center" vertical="center"/>
    </xf>
    <xf numFmtId="0" fontId="30" fillId="25" borderId="60" xfId="0" applyFont="1" applyFill="1" applyBorder="1" applyAlignment="1">
      <alignment horizontal="center" vertical="center"/>
    </xf>
    <xf numFmtId="0" fontId="21" fillId="0" borderId="61" xfId="51" applyFont="1" applyBorder="1">
      <alignment/>
      <protection/>
    </xf>
    <xf numFmtId="0" fontId="21" fillId="0" borderId="62" xfId="51" applyFont="1" applyBorder="1">
      <alignment/>
      <protection/>
    </xf>
    <xf numFmtId="0" fontId="21" fillId="0" borderId="57" xfId="51" applyFont="1" applyBorder="1">
      <alignment/>
      <protection/>
    </xf>
    <xf numFmtId="0" fontId="21" fillId="0" borderId="20" xfId="51" applyFont="1" applyBorder="1">
      <alignment/>
      <protection/>
    </xf>
    <xf numFmtId="0" fontId="29" fillId="0" borderId="63" xfId="51" applyFont="1" applyBorder="1">
      <alignment/>
      <protection/>
    </xf>
    <xf numFmtId="0" fontId="30" fillId="25" borderId="26" xfId="0" applyFont="1" applyFill="1" applyBorder="1" applyAlignment="1">
      <alignment horizontal="center" vertical="center"/>
    </xf>
    <xf numFmtId="0" fontId="21" fillId="0" borderId="64" xfId="51" applyFont="1" applyBorder="1">
      <alignment/>
      <protection/>
    </xf>
    <xf numFmtId="0" fontId="21" fillId="0" borderId="17" xfId="51" applyFont="1" applyBorder="1">
      <alignment/>
      <protection/>
    </xf>
    <xf numFmtId="0" fontId="21" fillId="0" borderId="65" xfId="51" applyFont="1" applyBorder="1">
      <alignment/>
      <protection/>
    </xf>
    <xf numFmtId="0" fontId="21" fillId="0" borderId="22" xfId="51" applyFont="1" applyBorder="1">
      <alignment/>
      <protection/>
    </xf>
    <xf numFmtId="3" fontId="26" fillId="0" borderId="21" xfId="51" applyNumberFormat="1" applyFont="1" applyBorder="1" applyAlignment="1">
      <alignment horizontal="right"/>
      <protection/>
    </xf>
    <xf numFmtId="3" fontId="26" fillId="0" borderId="26" xfId="51" applyNumberFormat="1" applyFont="1" applyBorder="1" applyAlignment="1">
      <alignment horizontal="right"/>
      <protection/>
    </xf>
    <xf numFmtId="0" fontId="29" fillId="0" borderId="66" xfId="0" applyFont="1" applyBorder="1" applyAlignment="1">
      <alignment horizontal="center" vertical="center" wrapText="1"/>
    </xf>
    <xf numFmtId="0" fontId="21" fillId="0" borderId="58" xfId="51" applyFont="1" applyBorder="1">
      <alignment/>
      <protection/>
    </xf>
    <xf numFmtId="0" fontId="29" fillId="0" borderId="67" xfId="51" applyFont="1" applyBorder="1">
      <alignment/>
      <protection/>
    </xf>
    <xf numFmtId="0" fontId="30" fillId="0" borderId="43" xfId="0" applyFont="1" applyBorder="1" applyAlignment="1">
      <alignment horizontal="center" vertical="center"/>
    </xf>
    <xf numFmtId="0" fontId="26" fillId="0" borderId="0" xfId="51" applyFont="1">
      <alignment/>
      <protection/>
    </xf>
    <xf numFmtId="3" fontId="22" fillId="0" borderId="68" xfId="51" applyNumberFormat="1" applyFont="1" applyBorder="1" applyAlignment="1">
      <alignment horizontal="right"/>
      <protection/>
    </xf>
    <xf numFmtId="3" fontId="22" fillId="0" borderId="69" xfId="51" applyNumberFormat="1" applyFont="1" applyBorder="1" applyAlignment="1">
      <alignment horizontal="right"/>
      <protection/>
    </xf>
    <xf numFmtId="3" fontId="22" fillId="25" borderId="17" xfId="51" applyNumberFormat="1" applyFont="1" applyFill="1" applyBorder="1" applyAlignment="1">
      <alignment horizontal="right"/>
      <protection/>
    </xf>
    <xf numFmtId="3" fontId="22" fillId="25" borderId="22" xfId="51" applyNumberFormat="1" applyFont="1" applyFill="1" applyBorder="1" applyAlignment="1">
      <alignment horizontal="right"/>
      <protection/>
    </xf>
    <xf numFmtId="0" fontId="22" fillId="0" borderId="31" xfId="51" applyFont="1" applyFill="1" applyBorder="1" applyAlignment="1">
      <alignment horizontal="center" vertical="center"/>
      <protection/>
    </xf>
    <xf numFmtId="0" fontId="22" fillId="0" borderId="70" xfId="51" applyFont="1" applyFill="1" applyBorder="1" applyAlignment="1">
      <alignment horizontal="center" vertical="center"/>
      <protection/>
    </xf>
    <xf numFmtId="0" fontId="21" fillId="0" borderId="71" xfId="51" applyFont="1" applyBorder="1" applyAlignment="1">
      <alignment horizontal="center" vertical="center"/>
      <protection/>
    </xf>
    <xf numFmtId="0" fontId="21" fillId="0" borderId="72" xfId="51" applyFont="1" applyBorder="1" applyAlignment="1">
      <alignment horizontal="center" vertical="center"/>
      <protection/>
    </xf>
    <xf numFmtId="0" fontId="22" fillId="0" borderId="30" xfId="51" applyNumberFormat="1" applyFont="1" applyBorder="1" applyAlignment="1">
      <alignment horizontal="left" vertical="center" wrapText="1"/>
      <protection/>
    </xf>
    <xf numFmtId="0" fontId="22" fillId="0" borderId="0" xfId="51" applyNumberFormat="1" applyFont="1" applyBorder="1" applyAlignment="1">
      <alignment horizontal="left" vertical="center" wrapText="1"/>
      <protection/>
    </xf>
    <xf numFmtId="0" fontId="22" fillId="0" borderId="73" xfId="51" applyNumberFormat="1" applyFont="1" applyBorder="1" applyAlignment="1">
      <alignment horizontal="left" vertical="center" wrapText="1"/>
      <protection/>
    </xf>
    <xf numFmtId="0" fontId="22" fillId="0" borderId="74" xfId="51" applyNumberFormat="1" applyFont="1" applyBorder="1" applyAlignment="1">
      <alignment horizontal="left" vertical="center" wrapText="1"/>
      <protection/>
    </xf>
    <xf numFmtId="0" fontId="22" fillId="0" borderId="75" xfId="51" applyNumberFormat="1" applyFont="1" applyBorder="1" applyAlignment="1">
      <alignment horizontal="left" vertical="center" wrapText="1"/>
      <protection/>
    </xf>
    <xf numFmtId="0" fontId="22" fillId="0" borderId="76" xfId="51" applyNumberFormat="1" applyFont="1" applyBorder="1" applyAlignment="1">
      <alignment horizontal="left" vertical="center" wrapText="1"/>
      <protection/>
    </xf>
    <xf numFmtId="0" fontId="22" fillId="0" borderId="77" xfId="51" applyNumberFormat="1" applyFont="1" applyBorder="1" applyAlignment="1">
      <alignment horizontal="left" vertical="center" wrapText="1"/>
      <protection/>
    </xf>
    <xf numFmtId="0" fontId="22" fillId="0" borderId="78" xfId="51" applyNumberFormat="1" applyFont="1" applyBorder="1" applyAlignment="1">
      <alignment horizontal="left" vertical="center" wrapText="1"/>
      <protection/>
    </xf>
    <xf numFmtId="3" fontId="26" fillId="25" borderId="79" xfId="51" applyNumberFormat="1" applyFont="1" applyFill="1" applyBorder="1" applyAlignment="1">
      <alignment horizontal="center" vertical="center"/>
      <protection/>
    </xf>
    <xf numFmtId="0" fontId="29" fillId="0" borderId="80" xfId="51" applyFont="1" applyBorder="1" applyAlignment="1">
      <alignment horizontal="center" vertical="center" wrapText="1"/>
      <protection/>
    </xf>
    <xf numFmtId="0" fontId="29" fillId="0" borderId="12" xfId="51" applyFont="1" applyBorder="1" applyAlignment="1">
      <alignment horizontal="center" vertical="center" wrapText="1"/>
      <protection/>
    </xf>
    <xf numFmtId="3" fontId="22" fillId="0" borderId="81" xfId="51" applyNumberFormat="1" applyFont="1" applyBorder="1" applyAlignment="1">
      <alignment horizontal="center"/>
      <protection/>
    </xf>
    <xf numFmtId="0" fontId="0" fillId="0" borderId="66" xfId="0" applyBorder="1" applyAlignment="1">
      <alignment horizontal="center"/>
    </xf>
    <xf numFmtId="0" fontId="0" fillId="0" borderId="82" xfId="0" applyBorder="1" applyAlignment="1">
      <alignment horizontal="center"/>
    </xf>
    <xf numFmtId="3" fontId="22" fillId="0" borderId="83" xfId="51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75" xfId="0" applyBorder="1" applyAlignment="1">
      <alignment horizontal="center"/>
    </xf>
    <xf numFmtId="3" fontId="22" fillId="0" borderId="84" xfId="51" applyNumberFormat="1" applyFont="1" applyFill="1" applyBorder="1" applyAlignment="1">
      <alignment horizontal="right"/>
      <protection/>
    </xf>
    <xf numFmtId="3" fontId="22" fillId="0" borderId="85" xfId="51" applyNumberFormat="1" applyFont="1" applyFill="1" applyBorder="1" applyAlignment="1">
      <alignment horizontal="right"/>
      <protection/>
    </xf>
    <xf numFmtId="3" fontId="22" fillId="0" borderId="86" xfId="51" applyNumberFormat="1" applyFont="1" applyFill="1" applyBorder="1" applyAlignment="1">
      <alignment horizontal="right"/>
      <protection/>
    </xf>
    <xf numFmtId="3" fontId="22" fillId="0" borderId="58" xfId="51" applyNumberFormat="1" applyFont="1" applyFill="1" applyBorder="1" applyAlignment="1">
      <alignment horizontal="right"/>
      <protection/>
    </xf>
    <xf numFmtId="3" fontId="22" fillId="0" borderId="86" xfId="51" applyNumberFormat="1" applyFont="1" applyBorder="1" applyAlignment="1">
      <alignment horizontal="right"/>
      <protection/>
    </xf>
    <xf numFmtId="3" fontId="22" fillId="0" borderId="58" xfId="51" applyNumberFormat="1" applyFont="1" applyBorder="1" applyAlignment="1">
      <alignment horizontal="right"/>
      <protection/>
    </xf>
    <xf numFmtId="0" fontId="30" fillId="25" borderId="84" xfId="0" applyFont="1" applyFill="1" applyBorder="1" applyAlignment="1">
      <alignment horizontal="center" vertical="center"/>
    </xf>
    <xf numFmtId="0" fontId="0" fillId="25" borderId="85" xfId="0" applyFill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/>
    </xf>
    <xf numFmtId="0" fontId="30" fillId="25" borderId="45" xfId="0" applyFont="1" applyFill="1" applyBorder="1" applyAlignment="1">
      <alignment horizontal="center" vertical="center"/>
    </xf>
    <xf numFmtId="0" fontId="29" fillId="0" borderId="45" xfId="51" applyFont="1" applyBorder="1" applyAlignment="1">
      <alignment horizontal="center" vertical="center" wrapText="1"/>
      <protection/>
    </xf>
    <xf numFmtId="0" fontId="0" fillId="0" borderId="89" xfId="0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67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3" fillId="0" borderId="0" xfId="51" applyFont="1" applyBorder="1" applyAlignment="1">
      <alignment horizontal="center"/>
      <protection/>
    </xf>
    <xf numFmtId="0" fontId="24" fillId="6" borderId="90" xfId="51" applyFont="1" applyFill="1" applyBorder="1" applyAlignment="1">
      <alignment horizontal="center" vertical="center"/>
      <protection/>
    </xf>
    <xf numFmtId="0" fontId="24" fillId="6" borderId="53" xfId="51" applyFont="1" applyFill="1" applyBorder="1" applyAlignment="1">
      <alignment horizontal="center" vertical="center"/>
      <protection/>
    </xf>
    <xf numFmtId="0" fontId="24" fillId="6" borderId="91" xfId="51" applyFont="1" applyFill="1" applyBorder="1" applyAlignment="1">
      <alignment horizontal="center" vertical="center"/>
      <protection/>
    </xf>
    <xf numFmtId="0" fontId="24" fillId="6" borderId="32" xfId="51" applyFont="1" applyFill="1" applyBorder="1" applyAlignment="1">
      <alignment horizontal="center" vertical="center"/>
      <protection/>
    </xf>
    <xf numFmtId="0" fontId="24" fillId="6" borderId="92" xfId="51" applyFont="1" applyFill="1" applyBorder="1" applyAlignment="1">
      <alignment horizontal="center" vertical="center" wrapText="1"/>
      <protection/>
    </xf>
    <xf numFmtId="0" fontId="24" fillId="6" borderId="13" xfId="51" applyFont="1" applyFill="1" applyBorder="1" applyAlignment="1">
      <alignment horizontal="center" vertical="center" wrapText="1"/>
      <protection/>
    </xf>
    <xf numFmtId="0" fontId="24" fillId="6" borderId="68" xfId="51" applyFont="1" applyFill="1" applyBorder="1" applyAlignment="1">
      <alignment horizontal="center" vertical="center"/>
      <protection/>
    </xf>
    <xf numFmtId="0" fontId="24" fillId="6" borderId="93" xfId="51" applyFont="1" applyFill="1" applyBorder="1" applyAlignment="1">
      <alignment horizontal="center" vertical="center"/>
      <protection/>
    </xf>
    <xf numFmtId="0" fontId="24" fillId="6" borderId="94" xfId="51" applyFont="1" applyFill="1" applyBorder="1" applyAlignment="1">
      <alignment horizontal="center" vertical="center"/>
      <protection/>
    </xf>
    <xf numFmtId="0" fontId="24" fillId="6" borderId="10" xfId="51" applyFont="1" applyFill="1" applyBorder="1" applyAlignment="1">
      <alignment horizontal="center" vertical="center" wrapText="1"/>
      <protection/>
    </xf>
    <xf numFmtId="0" fontId="24" fillId="6" borderId="95" xfId="51" applyFont="1" applyFill="1" applyBorder="1" applyAlignment="1">
      <alignment horizontal="center" vertical="center"/>
      <protection/>
    </xf>
    <xf numFmtId="0" fontId="24" fillId="6" borderId="96" xfId="51" applyFont="1" applyFill="1" applyBorder="1" applyAlignment="1">
      <alignment horizontal="center" vertical="center"/>
      <protection/>
    </xf>
    <xf numFmtId="0" fontId="24" fillId="6" borderId="14" xfId="51" applyFont="1" applyFill="1" applyBorder="1" applyAlignment="1">
      <alignment horizontal="center" vertical="center"/>
      <protection/>
    </xf>
    <xf numFmtId="0" fontId="24" fillId="6" borderId="95" xfId="51" applyFont="1" applyFill="1" applyBorder="1" applyAlignment="1">
      <alignment horizontal="center" vertical="center" wrapText="1"/>
      <protection/>
    </xf>
    <xf numFmtId="0" fontId="24" fillId="6" borderId="96" xfId="51" applyFont="1" applyFill="1" applyBorder="1" applyAlignment="1">
      <alignment horizontal="center" vertical="center" wrapText="1"/>
      <protection/>
    </xf>
    <xf numFmtId="3" fontId="27" fillId="0" borderId="13" xfId="51" applyNumberFormat="1" applyFont="1" applyFill="1" applyBorder="1" applyAlignment="1">
      <alignment horizontal="center" vertical="center"/>
      <protection/>
    </xf>
    <xf numFmtId="3" fontId="27" fillId="0" borderId="97" xfId="51" applyNumberFormat="1" applyFont="1" applyFill="1" applyBorder="1" applyAlignment="1">
      <alignment horizontal="center" vertical="center"/>
      <protection/>
    </xf>
    <xf numFmtId="0" fontId="29" fillId="0" borderId="57" xfId="51" applyFont="1" applyBorder="1" applyAlignment="1">
      <alignment horizontal="center" vertical="center" wrapText="1"/>
      <protection/>
    </xf>
    <xf numFmtId="0" fontId="29" fillId="0" borderId="58" xfId="5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left" vertical="center" wrapText="1"/>
    </xf>
    <xf numFmtId="0" fontId="0" fillId="0" borderId="98" xfId="0" applyFont="1" applyBorder="1" applyAlignment="1">
      <alignment horizontal="left" vertical="center" wrapText="1"/>
    </xf>
    <xf numFmtId="0" fontId="0" fillId="0" borderId="99" xfId="0" applyFont="1" applyBorder="1" applyAlignment="1">
      <alignment horizontal="left" vertical="center" wrapText="1"/>
    </xf>
    <xf numFmtId="0" fontId="0" fillId="0" borderId="100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21" fillId="0" borderId="101" xfId="51" applyFont="1" applyBorder="1" applyAlignment="1">
      <alignment horizontal="center" vertical="center"/>
      <protection/>
    </xf>
    <xf numFmtId="0" fontId="22" fillId="0" borderId="89" xfId="51" applyNumberFormat="1" applyFont="1" applyBorder="1" applyAlignment="1">
      <alignment horizontal="left" vertical="center" wrapText="1"/>
      <protection/>
    </xf>
    <xf numFmtId="3" fontId="26" fillId="25" borderId="85" xfId="51" applyNumberFormat="1" applyFont="1" applyFill="1" applyBorder="1" applyAlignment="1">
      <alignment horizontal="center" vertical="center"/>
      <protection/>
    </xf>
    <xf numFmtId="0" fontId="29" fillId="0" borderId="102" xfId="51" applyFont="1" applyBorder="1" applyAlignment="1">
      <alignment horizontal="center" vertical="center" wrapText="1"/>
      <protection/>
    </xf>
    <xf numFmtId="3" fontId="22" fillId="0" borderId="103" xfId="51" applyNumberFormat="1" applyFont="1" applyBorder="1" applyAlignment="1">
      <alignment horizontal="center"/>
      <protection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29" fillId="0" borderId="104" xfId="51" applyFont="1" applyFill="1" applyBorder="1" applyAlignment="1">
      <alignment horizontal="center"/>
      <protection/>
    </xf>
    <xf numFmtId="0" fontId="29" fillId="0" borderId="56" xfId="51" applyFont="1" applyFill="1" applyBorder="1" applyAlignment="1">
      <alignment horizontal="center"/>
      <protection/>
    </xf>
    <xf numFmtId="0" fontId="22" fillId="0" borderId="31" xfId="51" applyFont="1" applyFill="1" applyBorder="1" applyAlignment="1">
      <alignment horizontal="center"/>
      <protection/>
    </xf>
    <xf numFmtId="0" fontId="22" fillId="0" borderId="70" xfId="51" applyFont="1" applyFill="1" applyBorder="1" applyAlignment="1">
      <alignment horizontal="center"/>
      <protection/>
    </xf>
    <xf numFmtId="0" fontId="29" fillId="0" borderId="105" xfId="51" applyFont="1" applyBorder="1" applyAlignment="1">
      <alignment horizontal="center" vertical="center" wrapText="1"/>
      <protection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109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82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75" xfId="0" applyFont="1" applyBorder="1" applyAlignment="1">
      <alignment wrapText="1"/>
    </xf>
    <xf numFmtId="0" fontId="30" fillId="25" borderId="105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02" xfId="0" applyFill="1" applyBorder="1" applyAlignment="1">
      <alignment horizontal="center" vertical="center"/>
    </xf>
    <xf numFmtId="0" fontId="30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03" xfId="0" applyBorder="1" applyAlignment="1">
      <alignment horizontal="center"/>
    </xf>
    <xf numFmtId="3" fontId="0" fillId="0" borderId="83" xfId="0" applyNumberFormat="1" applyBorder="1" applyAlignment="1">
      <alignment horizontal="center"/>
    </xf>
    <xf numFmtId="0" fontId="22" fillId="0" borderId="66" xfId="51" applyNumberFormat="1" applyFont="1" applyBorder="1" applyAlignment="1">
      <alignment horizontal="left" vertical="center" wrapText="1"/>
      <protection/>
    </xf>
    <xf numFmtId="0" fontId="22" fillId="0" borderId="82" xfId="51" applyNumberFormat="1" applyFont="1" applyBorder="1" applyAlignment="1">
      <alignment horizontal="left" vertical="center" wrapText="1"/>
      <protection/>
    </xf>
    <xf numFmtId="0" fontId="29" fillId="0" borderId="83" xfId="51" applyFont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29" fillId="0" borderId="115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9" fontId="0" fillId="0" borderId="72" xfId="0" applyNumberForma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/>
    </xf>
    <xf numFmtId="49" fontId="0" fillId="0" borderId="10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25" borderId="79" xfId="0" applyFill="1" applyBorder="1" applyAlignment="1">
      <alignment horizontal="center" vertical="center"/>
    </xf>
    <xf numFmtId="3" fontId="22" fillId="0" borderId="81" xfId="51" applyNumberFormat="1" applyFont="1" applyBorder="1" applyAlignment="1">
      <alignment horizontal="left" wrapText="1"/>
      <protection/>
    </xf>
    <xf numFmtId="0" fontId="0" fillId="0" borderId="66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0" fillId="0" borderId="103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29" fillId="0" borderId="103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D1">
      <selection activeCell="H1" sqref="H1"/>
    </sheetView>
  </sheetViews>
  <sheetFormatPr defaultColWidth="9.00390625" defaultRowHeight="12.75"/>
  <cols>
    <col min="1" max="1" width="3.625" style="1" customWidth="1"/>
    <col min="2" max="2" width="19.75390625" style="1" customWidth="1"/>
    <col min="3" max="3" width="11.125" style="1" customWidth="1"/>
    <col min="4" max="4" width="8.625" style="1" customWidth="1"/>
    <col min="5" max="5" width="11.875" style="1" customWidth="1"/>
    <col min="6" max="6" width="12.00390625" style="1" customWidth="1"/>
    <col min="7" max="7" width="10.625" style="1" customWidth="1"/>
    <col min="8" max="8" width="10.125" style="1" customWidth="1"/>
    <col min="9" max="9" width="10.625" style="1" customWidth="1"/>
    <col min="10" max="10" width="9.00390625" style="1" customWidth="1"/>
    <col min="11" max="11" width="8.00390625" style="1" customWidth="1"/>
    <col min="12" max="12" width="10.125" style="1" customWidth="1"/>
    <col min="13" max="13" width="11.125" style="1" customWidth="1"/>
    <col min="14" max="14" width="10.375" style="1" customWidth="1"/>
    <col min="15" max="16" width="6.375" style="1" customWidth="1"/>
    <col min="17" max="17" width="11.75390625" style="1" customWidth="1"/>
    <col min="18" max="16384" width="10.25390625" style="1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2" t="s">
        <v>74</v>
      </c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75</v>
      </c>
      <c r="O3" s="2"/>
      <c r="P3" s="2"/>
      <c r="Q3" s="2"/>
    </row>
    <row r="4" spans="1:17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>
      <c r="A5" s="160" t="s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customHeight="1">
      <c r="A7" s="161" t="s">
        <v>2</v>
      </c>
      <c r="B7" s="163" t="s">
        <v>3</v>
      </c>
      <c r="C7" s="165" t="s">
        <v>4</v>
      </c>
      <c r="D7" s="165" t="s">
        <v>5</v>
      </c>
      <c r="E7" s="165" t="s">
        <v>6</v>
      </c>
      <c r="F7" s="167" t="s">
        <v>7</v>
      </c>
      <c r="G7" s="167"/>
      <c r="H7" s="168" t="s">
        <v>8</v>
      </c>
      <c r="I7" s="168"/>
      <c r="J7" s="168"/>
      <c r="K7" s="168"/>
      <c r="L7" s="168"/>
      <c r="M7" s="168"/>
      <c r="N7" s="168"/>
      <c r="O7" s="168"/>
      <c r="P7" s="168"/>
      <c r="Q7" s="169"/>
    </row>
    <row r="8" spans="1:17" ht="12.75" customHeight="1">
      <c r="A8" s="162"/>
      <c r="B8" s="164"/>
      <c r="C8" s="166"/>
      <c r="D8" s="166"/>
      <c r="E8" s="166"/>
      <c r="F8" s="170" t="s">
        <v>9</v>
      </c>
      <c r="G8" s="170" t="s">
        <v>10</v>
      </c>
      <c r="H8" s="171" t="s">
        <v>60</v>
      </c>
      <c r="I8" s="171"/>
      <c r="J8" s="171"/>
      <c r="K8" s="171"/>
      <c r="L8" s="171"/>
      <c r="M8" s="171"/>
      <c r="N8" s="171"/>
      <c r="O8" s="171"/>
      <c r="P8" s="171"/>
      <c r="Q8" s="172"/>
    </row>
    <row r="9" spans="1:17" ht="7.5" customHeight="1">
      <c r="A9" s="162"/>
      <c r="B9" s="164"/>
      <c r="C9" s="166"/>
      <c r="D9" s="166"/>
      <c r="E9" s="166"/>
      <c r="F9" s="166"/>
      <c r="G9" s="166"/>
      <c r="H9" s="170" t="s">
        <v>12</v>
      </c>
      <c r="I9" s="171" t="s">
        <v>13</v>
      </c>
      <c r="J9" s="171"/>
      <c r="K9" s="171"/>
      <c r="L9" s="171"/>
      <c r="M9" s="171"/>
      <c r="N9" s="171"/>
      <c r="O9" s="171"/>
      <c r="P9" s="171"/>
      <c r="Q9" s="172"/>
    </row>
    <row r="10" spans="1:17" ht="14.25" customHeight="1">
      <c r="A10" s="162"/>
      <c r="B10" s="164"/>
      <c r="C10" s="166"/>
      <c r="D10" s="166"/>
      <c r="E10" s="166"/>
      <c r="F10" s="166"/>
      <c r="G10" s="166"/>
      <c r="H10" s="166"/>
      <c r="I10" s="173" t="s">
        <v>14</v>
      </c>
      <c r="J10" s="173"/>
      <c r="K10" s="173"/>
      <c r="L10" s="173"/>
      <c r="M10" s="171" t="s">
        <v>10</v>
      </c>
      <c r="N10" s="171"/>
      <c r="O10" s="171"/>
      <c r="P10" s="171"/>
      <c r="Q10" s="172"/>
    </row>
    <row r="11" spans="1:17" ht="11.25" customHeight="1">
      <c r="A11" s="162"/>
      <c r="B11" s="164"/>
      <c r="C11" s="166"/>
      <c r="D11" s="166"/>
      <c r="E11" s="166"/>
      <c r="F11" s="166"/>
      <c r="G11" s="166"/>
      <c r="H11" s="166"/>
      <c r="I11" s="170" t="s">
        <v>15</v>
      </c>
      <c r="J11" s="173" t="s">
        <v>16</v>
      </c>
      <c r="K11" s="173"/>
      <c r="L11" s="173"/>
      <c r="M11" s="170" t="s">
        <v>17</v>
      </c>
      <c r="N11" s="174" t="s">
        <v>16</v>
      </c>
      <c r="O11" s="174"/>
      <c r="P11" s="174"/>
      <c r="Q11" s="175"/>
    </row>
    <row r="12" spans="1:17" ht="43.5" customHeight="1">
      <c r="A12" s="162"/>
      <c r="B12" s="164"/>
      <c r="C12" s="166"/>
      <c r="D12" s="166"/>
      <c r="E12" s="166"/>
      <c r="F12" s="166"/>
      <c r="G12" s="166"/>
      <c r="H12" s="166"/>
      <c r="I12" s="166"/>
      <c r="J12" s="4" t="s">
        <v>18</v>
      </c>
      <c r="K12" s="4" t="s">
        <v>19</v>
      </c>
      <c r="L12" s="4" t="s">
        <v>20</v>
      </c>
      <c r="M12" s="170"/>
      <c r="N12" s="4" t="s">
        <v>21</v>
      </c>
      <c r="O12" s="4" t="s">
        <v>18</v>
      </c>
      <c r="P12" s="4" t="s">
        <v>19</v>
      </c>
      <c r="Q12" s="66" t="s">
        <v>22</v>
      </c>
    </row>
    <row r="13" spans="1:17" ht="11.25">
      <c r="A13" s="67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8">
        <v>17</v>
      </c>
    </row>
    <row r="14" spans="1:17" ht="39" customHeight="1" thickBot="1">
      <c r="A14" s="69">
        <v>1</v>
      </c>
      <c r="B14" s="42" t="s">
        <v>23</v>
      </c>
      <c r="C14" s="176" t="s">
        <v>24</v>
      </c>
      <c r="D14" s="177"/>
      <c r="E14" s="7">
        <f aca="true" t="shared" si="0" ref="E14:Q14">SUM(E19+E29)</f>
        <v>2042881</v>
      </c>
      <c r="F14" s="7">
        <f t="shared" si="0"/>
        <v>616188</v>
      </c>
      <c r="G14" s="7">
        <f t="shared" si="0"/>
        <v>1426693</v>
      </c>
      <c r="H14" s="7">
        <f t="shared" si="0"/>
        <v>1961597</v>
      </c>
      <c r="I14" s="7">
        <f t="shared" si="0"/>
        <v>534904</v>
      </c>
      <c r="J14" s="7">
        <f t="shared" si="0"/>
        <v>0</v>
      </c>
      <c r="K14" s="7">
        <f t="shared" si="0"/>
        <v>0</v>
      </c>
      <c r="L14" s="7">
        <f t="shared" si="0"/>
        <v>534904</v>
      </c>
      <c r="M14" s="7">
        <f t="shared" si="0"/>
        <v>1426693</v>
      </c>
      <c r="N14" s="7">
        <f t="shared" si="0"/>
        <v>0</v>
      </c>
      <c r="O14" s="7">
        <f t="shared" si="0"/>
        <v>0</v>
      </c>
      <c r="P14" s="7">
        <f t="shared" si="0"/>
        <v>0</v>
      </c>
      <c r="Q14" s="70">
        <f t="shared" si="0"/>
        <v>1426693</v>
      </c>
    </row>
    <row r="15" spans="1:17" ht="11.25" customHeight="1">
      <c r="A15" s="109" t="s">
        <v>54</v>
      </c>
      <c r="B15" s="29" t="s">
        <v>25</v>
      </c>
      <c r="C15" s="187" t="s">
        <v>53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</row>
    <row r="16" spans="1:17" ht="13.5" customHeight="1">
      <c r="A16" s="110"/>
      <c r="B16" s="30" t="s">
        <v>26</v>
      </c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5"/>
    </row>
    <row r="17" spans="1:17" ht="13.5" customHeight="1">
      <c r="A17" s="110"/>
      <c r="B17" s="30" t="s">
        <v>27</v>
      </c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5"/>
    </row>
    <row r="18" spans="1:17" ht="15" customHeight="1" thickBot="1">
      <c r="A18" s="110"/>
      <c r="B18" s="31" t="s">
        <v>28</v>
      </c>
      <c r="C18" s="116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8"/>
    </row>
    <row r="19" spans="1:17" ht="15" customHeight="1" thickBot="1">
      <c r="A19" s="110"/>
      <c r="B19" s="32" t="s">
        <v>29</v>
      </c>
      <c r="C19" s="54"/>
      <c r="D19" s="26"/>
      <c r="E19" s="27">
        <f>SUM(E20:E24)</f>
        <v>1973381</v>
      </c>
      <c r="F19" s="27">
        <f>SUM(F20:F24)</f>
        <v>599015</v>
      </c>
      <c r="G19" s="27">
        <f>SUM(G20:G24)</f>
        <v>1374366</v>
      </c>
      <c r="H19" s="28">
        <f>SUM(I19+M19)</f>
        <v>1892097</v>
      </c>
      <c r="I19" s="28">
        <f>SUM(J19:L19)</f>
        <v>517731</v>
      </c>
      <c r="J19" s="28"/>
      <c r="K19" s="28"/>
      <c r="L19" s="28">
        <v>517731</v>
      </c>
      <c r="M19" s="28">
        <f>SUM(N19:Q19)</f>
        <v>1374366</v>
      </c>
      <c r="N19" s="28"/>
      <c r="O19" s="28"/>
      <c r="P19" s="28"/>
      <c r="Q19" s="71">
        <v>1374366</v>
      </c>
    </row>
    <row r="20" spans="1:17" ht="9" customHeight="1" thickBot="1">
      <c r="A20" s="110"/>
      <c r="B20" s="33" t="s">
        <v>13</v>
      </c>
      <c r="C20" s="119">
        <v>23</v>
      </c>
      <c r="D20" s="120" t="s">
        <v>30</v>
      </c>
      <c r="E20" s="25"/>
      <c r="F20" s="25"/>
      <c r="G20" s="25"/>
      <c r="H20" s="122"/>
      <c r="I20" s="123"/>
      <c r="J20" s="123"/>
      <c r="K20" s="123"/>
      <c r="L20" s="123"/>
      <c r="M20" s="123"/>
      <c r="N20" s="123"/>
      <c r="O20" s="123"/>
      <c r="P20" s="123"/>
      <c r="Q20" s="124"/>
    </row>
    <row r="21" spans="1:17" ht="15" customHeight="1" thickBot="1">
      <c r="A21" s="110"/>
      <c r="B21" s="30" t="s">
        <v>48</v>
      </c>
      <c r="C21" s="119"/>
      <c r="D21" s="120"/>
      <c r="E21" s="37">
        <v>35380</v>
      </c>
      <c r="F21" s="37">
        <v>35380</v>
      </c>
      <c r="G21" s="23"/>
      <c r="H21" s="125"/>
      <c r="I21" s="126"/>
      <c r="J21" s="126"/>
      <c r="K21" s="126"/>
      <c r="L21" s="126"/>
      <c r="M21" s="126"/>
      <c r="N21" s="126"/>
      <c r="O21" s="126"/>
      <c r="P21" s="126"/>
      <c r="Q21" s="127"/>
    </row>
    <row r="22" spans="1:17" ht="15" customHeight="1" thickBot="1">
      <c r="A22" s="110"/>
      <c r="B22" s="34" t="s">
        <v>33</v>
      </c>
      <c r="C22" s="119"/>
      <c r="D22" s="120"/>
      <c r="E22" s="37">
        <v>35670</v>
      </c>
      <c r="F22" s="37">
        <v>35670</v>
      </c>
      <c r="G22" s="23"/>
      <c r="H22" s="125"/>
      <c r="I22" s="126"/>
      <c r="J22" s="126"/>
      <c r="K22" s="126"/>
      <c r="L22" s="126"/>
      <c r="M22" s="126"/>
      <c r="N22" s="126"/>
      <c r="O22" s="126"/>
      <c r="P22" s="126"/>
      <c r="Q22" s="127"/>
    </row>
    <row r="23" spans="1:17" ht="15" customHeight="1" thickBot="1">
      <c r="A23" s="110"/>
      <c r="B23" s="34" t="s">
        <v>40</v>
      </c>
      <c r="C23" s="119"/>
      <c r="D23" s="120"/>
      <c r="E23" s="37">
        <v>10234</v>
      </c>
      <c r="F23" s="37">
        <v>10234</v>
      </c>
      <c r="G23" s="23"/>
      <c r="H23" s="125"/>
      <c r="I23" s="126"/>
      <c r="J23" s="126"/>
      <c r="K23" s="126"/>
      <c r="L23" s="126"/>
      <c r="M23" s="126"/>
      <c r="N23" s="126"/>
      <c r="O23" s="126"/>
      <c r="P23" s="126"/>
      <c r="Q23" s="127"/>
    </row>
    <row r="24" spans="1:17" ht="15" customHeight="1" thickBot="1">
      <c r="A24" s="186"/>
      <c r="B24" s="35" t="s">
        <v>44</v>
      </c>
      <c r="C24" s="188"/>
      <c r="D24" s="189"/>
      <c r="E24" s="38">
        <v>1892097</v>
      </c>
      <c r="F24" s="38">
        <v>517731</v>
      </c>
      <c r="G24" s="24">
        <v>1374366</v>
      </c>
      <c r="H24" s="190"/>
      <c r="I24" s="191"/>
      <c r="J24" s="191"/>
      <c r="K24" s="191"/>
      <c r="L24" s="191"/>
      <c r="M24" s="191"/>
      <c r="N24" s="191"/>
      <c r="O24" s="191"/>
      <c r="P24" s="191"/>
      <c r="Q24" s="192"/>
    </row>
    <row r="25" spans="1:17" ht="15" customHeight="1">
      <c r="A25" s="109" t="s">
        <v>63</v>
      </c>
      <c r="B25" s="29" t="s">
        <v>25</v>
      </c>
      <c r="C25" s="111" t="s">
        <v>64</v>
      </c>
      <c r="D25" s="112"/>
      <c r="E25" s="112"/>
      <c r="F25" s="112"/>
      <c r="G25" s="112"/>
      <c r="H25" s="113"/>
      <c r="I25" s="113"/>
      <c r="J25" s="113"/>
      <c r="K25" s="113"/>
      <c r="L25" s="113"/>
      <c r="M25" s="113"/>
      <c r="N25" s="113"/>
      <c r="O25" s="113"/>
      <c r="P25" s="113"/>
      <c r="Q25" s="114"/>
    </row>
    <row r="26" spans="1:17" ht="15" customHeight="1">
      <c r="A26" s="110"/>
      <c r="B26" s="30" t="s">
        <v>26</v>
      </c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5"/>
    </row>
    <row r="27" spans="1:17" ht="15" customHeight="1">
      <c r="A27" s="110"/>
      <c r="B27" s="30" t="s">
        <v>27</v>
      </c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5"/>
    </row>
    <row r="28" spans="1:17" ht="15" customHeight="1" thickBot="1">
      <c r="A28" s="110"/>
      <c r="B28" s="31" t="s">
        <v>28</v>
      </c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</row>
    <row r="29" spans="1:17" ht="15" customHeight="1" thickBot="1">
      <c r="A29" s="110"/>
      <c r="B29" s="32" t="s">
        <v>29</v>
      </c>
      <c r="C29" s="54"/>
      <c r="D29" s="26"/>
      <c r="E29" s="27">
        <v>69500</v>
      </c>
      <c r="F29" s="27">
        <f>SUM(F30:F30)</f>
        <v>17173</v>
      </c>
      <c r="G29" s="27">
        <f>SUM(G30:G30)</f>
        <v>52327</v>
      </c>
      <c r="H29" s="28">
        <f>SUM(I29+M29)</f>
        <v>69500</v>
      </c>
      <c r="I29" s="28">
        <f>SUM(J29:L29)</f>
        <v>17173</v>
      </c>
      <c r="J29" s="28"/>
      <c r="K29" s="28"/>
      <c r="L29" s="28">
        <v>17173</v>
      </c>
      <c r="M29" s="28">
        <f>SUM(N29:Q29)</f>
        <v>52327</v>
      </c>
      <c r="N29" s="28"/>
      <c r="O29" s="28"/>
      <c r="P29" s="28"/>
      <c r="Q29" s="71">
        <v>52327</v>
      </c>
    </row>
    <row r="30" spans="1:17" ht="15" customHeight="1" thickBot="1">
      <c r="A30" s="110"/>
      <c r="B30" s="33" t="s">
        <v>13</v>
      </c>
      <c r="C30" s="119"/>
      <c r="D30" s="120" t="s">
        <v>37</v>
      </c>
      <c r="E30" s="128">
        <v>69500</v>
      </c>
      <c r="F30" s="130">
        <v>17173</v>
      </c>
      <c r="G30" s="132">
        <v>52327</v>
      </c>
      <c r="H30" s="122"/>
      <c r="I30" s="123"/>
      <c r="J30" s="123"/>
      <c r="K30" s="123"/>
      <c r="L30" s="123"/>
      <c r="M30" s="123"/>
      <c r="N30" s="123"/>
      <c r="O30" s="123"/>
      <c r="P30" s="123"/>
      <c r="Q30" s="124"/>
    </row>
    <row r="31" spans="1:17" ht="15" customHeight="1" thickBot="1">
      <c r="A31" s="110"/>
      <c r="B31" s="31" t="s">
        <v>62</v>
      </c>
      <c r="C31" s="119"/>
      <c r="D31" s="121"/>
      <c r="E31" s="129"/>
      <c r="F31" s="131"/>
      <c r="G31" s="133"/>
      <c r="H31" s="125"/>
      <c r="I31" s="126"/>
      <c r="J31" s="126"/>
      <c r="K31" s="126"/>
      <c r="L31" s="126"/>
      <c r="M31" s="126"/>
      <c r="N31" s="126"/>
      <c r="O31" s="126"/>
      <c r="P31" s="126"/>
      <c r="Q31" s="127"/>
    </row>
    <row r="32" spans="1:17" s="9" customFormat="1" ht="34.5" customHeight="1" thickBot="1">
      <c r="A32" s="76">
        <v>2</v>
      </c>
      <c r="B32" s="77" t="s">
        <v>34</v>
      </c>
      <c r="C32" s="107" t="s">
        <v>24</v>
      </c>
      <c r="D32" s="108"/>
      <c r="E32" s="78">
        <f>SUM(E37+E43+E70+E86+E93+E79+E54+E62)</f>
        <v>3704641</v>
      </c>
      <c r="F32" s="78">
        <f aca="true" t="shared" si="1" ref="F32:Q32">SUM(F37+F43+F70+F86+F93+F79+F54+F62)</f>
        <v>494877</v>
      </c>
      <c r="G32" s="78">
        <f t="shared" si="1"/>
        <v>3209764</v>
      </c>
      <c r="H32" s="78">
        <f t="shared" si="1"/>
        <v>1320188</v>
      </c>
      <c r="I32" s="78">
        <f t="shared" si="1"/>
        <v>179529</v>
      </c>
      <c r="J32" s="78">
        <f t="shared" si="1"/>
        <v>0</v>
      </c>
      <c r="K32" s="78">
        <f t="shared" si="1"/>
        <v>0</v>
      </c>
      <c r="L32" s="78">
        <f t="shared" si="1"/>
        <v>179529</v>
      </c>
      <c r="M32" s="78">
        <f t="shared" si="1"/>
        <v>1140659</v>
      </c>
      <c r="N32" s="78">
        <f t="shared" si="1"/>
        <v>0</v>
      </c>
      <c r="O32" s="78">
        <f t="shared" si="1"/>
        <v>0</v>
      </c>
      <c r="P32" s="78">
        <f t="shared" si="1"/>
        <v>0</v>
      </c>
      <c r="Q32" s="79">
        <f t="shared" si="1"/>
        <v>1140659</v>
      </c>
    </row>
    <row r="33" spans="1:17" s="9" customFormat="1" ht="12.75" customHeight="1" thickBot="1">
      <c r="A33" s="137" t="s">
        <v>55</v>
      </c>
      <c r="B33" s="65" t="s">
        <v>25</v>
      </c>
      <c r="C33" s="180" t="s">
        <v>58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</row>
    <row r="34" spans="1:17" s="9" customFormat="1" ht="12" customHeight="1" thickBot="1">
      <c r="A34" s="142"/>
      <c r="B34" s="44" t="s">
        <v>26</v>
      </c>
      <c r="C34" s="151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3"/>
    </row>
    <row r="35" spans="1:17" s="9" customFormat="1" ht="11.25" customHeight="1" thickBot="1">
      <c r="A35" s="142"/>
      <c r="B35" s="44" t="s">
        <v>27</v>
      </c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</row>
    <row r="36" spans="1:17" s="9" customFormat="1" ht="14.25" customHeight="1" thickBot="1">
      <c r="A36" s="142"/>
      <c r="B36" s="45" t="s">
        <v>28</v>
      </c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3"/>
    </row>
    <row r="37" spans="1:17" s="9" customFormat="1" ht="15.75" customHeight="1" thickBot="1">
      <c r="A37" s="142"/>
      <c r="B37" s="46" t="s">
        <v>29</v>
      </c>
      <c r="C37" s="184"/>
      <c r="D37" s="185"/>
      <c r="E37" s="10">
        <f>SUM(E38:E38)</f>
        <v>161472</v>
      </c>
      <c r="F37" s="10">
        <f>SUM(F38:F38)</f>
        <v>7515</v>
      </c>
      <c r="G37" s="10">
        <f>SUM(G38:G38)</f>
        <v>153957</v>
      </c>
      <c r="H37" s="10">
        <f>SUM(I37+M37)</f>
        <v>161472</v>
      </c>
      <c r="I37" s="10">
        <f>SUM(J37:L37)</f>
        <v>7515</v>
      </c>
      <c r="J37" s="10"/>
      <c r="K37" s="10"/>
      <c r="L37" s="10">
        <v>7515</v>
      </c>
      <c r="M37" s="10">
        <f>SUM(N37:Q37)</f>
        <v>153957</v>
      </c>
      <c r="N37" s="10"/>
      <c r="O37" s="10"/>
      <c r="P37" s="10"/>
      <c r="Q37" s="72">
        <v>153957</v>
      </c>
    </row>
    <row r="38" spans="1:17" s="9" customFormat="1" ht="36" customHeight="1" thickBot="1">
      <c r="A38" s="142"/>
      <c r="B38" s="60" t="s">
        <v>39</v>
      </c>
      <c r="C38" s="59">
        <v>73</v>
      </c>
      <c r="D38" s="58" t="s">
        <v>59</v>
      </c>
      <c r="E38" s="61">
        <v>161472</v>
      </c>
      <c r="F38" s="61">
        <v>7515</v>
      </c>
      <c r="G38" s="61">
        <v>153957</v>
      </c>
      <c r="H38" s="223"/>
      <c r="I38" s="224"/>
      <c r="J38" s="224"/>
      <c r="K38" s="224"/>
      <c r="L38" s="224"/>
      <c r="M38" s="224"/>
      <c r="N38" s="224"/>
      <c r="O38" s="224"/>
      <c r="P38" s="224"/>
      <c r="Q38" s="225"/>
    </row>
    <row r="39" spans="1:17" ht="12.75" customHeight="1" thickBot="1">
      <c r="A39" s="141" t="s">
        <v>56</v>
      </c>
      <c r="B39" s="43" t="s">
        <v>25</v>
      </c>
      <c r="C39" s="148" t="s">
        <v>47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50"/>
    </row>
    <row r="40" spans="1:17" ht="12.75" customHeight="1" thickBot="1">
      <c r="A40" s="142"/>
      <c r="B40" s="44" t="s">
        <v>26</v>
      </c>
      <c r="C40" s="151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3"/>
    </row>
    <row r="41" spans="1:17" ht="12.75" customHeight="1" thickBot="1">
      <c r="A41" s="142"/>
      <c r="B41" s="44" t="s">
        <v>27</v>
      </c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3"/>
    </row>
    <row r="42" spans="1:17" ht="10.5" customHeight="1" thickBot="1">
      <c r="A42" s="142"/>
      <c r="B42" s="45" t="s">
        <v>28</v>
      </c>
      <c r="C42" s="154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6"/>
    </row>
    <row r="43" spans="1:17" ht="15" customHeight="1" thickBot="1">
      <c r="A43" s="142"/>
      <c r="B43" s="21" t="s">
        <v>29</v>
      </c>
      <c r="C43" s="143"/>
      <c r="D43" s="144"/>
      <c r="E43" s="63">
        <f>SUM(E44:E49)</f>
        <v>544759</v>
      </c>
      <c r="F43" s="63">
        <f>SUM(F44:F49)</f>
        <v>0</v>
      </c>
      <c r="G43" s="63">
        <f>SUM(G44:G49)</f>
        <v>544759</v>
      </c>
      <c r="H43" s="63">
        <f>SUM(I43+M43)</f>
        <v>53996</v>
      </c>
      <c r="I43" s="63">
        <f>SUM(J43:L43)</f>
        <v>0</v>
      </c>
      <c r="J43" s="63"/>
      <c r="K43" s="63"/>
      <c r="L43" s="63"/>
      <c r="M43" s="63">
        <v>53996</v>
      </c>
      <c r="N43" s="63"/>
      <c r="O43" s="63"/>
      <c r="P43" s="63"/>
      <c r="Q43" s="64">
        <v>53996</v>
      </c>
    </row>
    <row r="44" spans="1:17" ht="12.75" customHeight="1" thickBot="1">
      <c r="A44" s="142"/>
      <c r="B44" s="47" t="s">
        <v>36</v>
      </c>
      <c r="C44" s="145">
        <v>65</v>
      </c>
      <c r="D44" s="121" t="s">
        <v>37</v>
      </c>
      <c r="E44" s="62">
        <f>SUM(F44:G44)</f>
        <v>48215</v>
      </c>
      <c r="F44" s="62"/>
      <c r="G44" s="62">
        <v>48215</v>
      </c>
      <c r="H44" s="220"/>
      <c r="I44" s="123"/>
      <c r="J44" s="123"/>
      <c r="K44" s="123"/>
      <c r="L44" s="123"/>
      <c r="M44" s="123"/>
      <c r="N44" s="123"/>
      <c r="O44" s="123"/>
      <c r="P44" s="123"/>
      <c r="Q44" s="124"/>
    </row>
    <row r="45" spans="1:17" ht="13.5" thickBot="1">
      <c r="A45" s="142"/>
      <c r="B45" s="47" t="s">
        <v>31</v>
      </c>
      <c r="C45" s="146"/>
      <c r="D45" s="147"/>
      <c r="E45" s="62">
        <f>SUM(F45:G45)</f>
        <v>132354</v>
      </c>
      <c r="F45" s="8"/>
      <c r="G45" s="8">
        <v>132354</v>
      </c>
      <c r="H45" s="221"/>
      <c r="I45" s="126"/>
      <c r="J45" s="126"/>
      <c r="K45" s="126"/>
      <c r="L45" s="126"/>
      <c r="M45" s="126"/>
      <c r="N45" s="126"/>
      <c r="O45" s="126"/>
      <c r="P45" s="126"/>
      <c r="Q45" s="127"/>
    </row>
    <row r="46" spans="1:17" ht="13.5" thickBot="1">
      <c r="A46" s="142"/>
      <c r="B46" s="47" t="s">
        <v>32</v>
      </c>
      <c r="C46" s="146"/>
      <c r="D46" s="147"/>
      <c r="E46" s="62">
        <f>SUM(F46:G46)</f>
        <v>90062</v>
      </c>
      <c r="F46" s="8"/>
      <c r="G46" s="8">
        <v>90062</v>
      </c>
      <c r="H46" s="221"/>
      <c r="I46" s="126"/>
      <c r="J46" s="126"/>
      <c r="K46" s="126"/>
      <c r="L46" s="126"/>
      <c r="M46" s="126"/>
      <c r="N46" s="126"/>
      <c r="O46" s="126"/>
      <c r="P46" s="126"/>
      <c r="Q46" s="127"/>
    </row>
    <row r="47" spans="1:17" ht="13.5" thickBot="1">
      <c r="A47" s="142"/>
      <c r="B47" s="47" t="s">
        <v>11</v>
      </c>
      <c r="C47" s="146"/>
      <c r="D47" s="147"/>
      <c r="E47" s="62">
        <f>SUM(F47:G47)</f>
        <v>132344</v>
      </c>
      <c r="F47" s="8"/>
      <c r="G47" s="8">
        <v>132344</v>
      </c>
      <c r="H47" s="221"/>
      <c r="I47" s="126"/>
      <c r="J47" s="126"/>
      <c r="K47" s="126"/>
      <c r="L47" s="126"/>
      <c r="M47" s="126"/>
      <c r="N47" s="126"/>
      <c r="O47" s="126"/>
      <c r="P47" s="126"/>
      <c r="Q47" s="127"/>
    </row>
    <row r="48" spans="1:17" ht="13.5" thickBot="1">
      <c r="A48" s="142"/>
      <c r="B48" s="47" t="s">
        <v>38</v>
      </c>
      <c r="C48" s="146"/>
      <c r="D48" s="147"/>
      <c r="E48" s="62">
        <v>87788</v>
      </c>
      <c r="F48" s="8"/>
      <c r="G48" s="8">
        <v>87788</v>
      </c>
      <c r="H48" s="221"/>
      <c r="I48" s="126"/>
      <c r="J48" s="126"/>
      <c r="K48" s="126"/>
      <c r="L48" s="126"/>
      <c r="M48" s="126"/>
      <c r="N48" s="126"/>
      <c r="O48" s="126"/>
      <c r="P48" s="126"/>
      <c r="Q48" s="127"/>
    </row>
    <row r="49" spans="1:17" ht="13.5" thickBot="1">
      <c r="A49" s="142"/>
      <c r="B49" s="47" t="s">
        <v>39</v>
      </c>
      <c r="C49" s="146"/>
      <c r="D49" s="147"/>
      <c r="E49" s="39">
        <v>53996</v>
      </c>
      <c r="F49" s="81"/>
      <c r="G49" s="81">
        <v>53996</v>
      </c>
      <c r="H49" s="221"/>
      <c r="I49" s="126"/>
      <c r="J49" s="126"/>
      <c r="K49" s="126"/>
      <c r="L49" s="126"/>
      <c r="M49" s="126"/>
      <c r="N49" s="126"/>
      <c r="O49" s="126"/>
      <c r="P49" s="126"/>
      <c r="Q49" s="127"/>
    </row>
    <row r="50" spans="1:17" ht="11.25" customHeight="1">
      <c r="A50" s="157" t="s">
        <v>35</v>
      </c>
      <c r="B50" s="94" t="s">
        <v>25</v>
      </c>
      <c r="C50" s="230" t="s">
        <v>73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1"/>
    </row>
    <row r="51" spans="1:17" ht="11.25" customHeight="1">
      <c r="A51" s="137"/>
      <c r="B51" s="86" t="s">
        <v>26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5"/>
    </row>
    <row r="52" spans="1:17" ht="11.25" customHeight="1">
      <c r="A52" s="137"/>
      <c r="B52" s="86" t="s">
        <v>27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5"/>
    </row>
    <row r="53" spans="1:17" ht="12" customHeight="1" thickBot="1">
      <c r="A53" s="137"/>
      <c r="B53" s="87" t="s">
        <v>28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5"/>
    </row>
    <row r="54" spans="1:17" ht="13.5" thickBot="1">
      <c r="A54" s="137"/>
      <c r="B54" s="90" t="s">
        <v>29</v>
      </c>
      <c r="C54" s="91"/>
      <c r="D54" s="82"/>
      <c r="E54" s="20">
        <f>SUM(E55:E60)</f>
        <v>994600</v>
      </c>
      <c r="F54" s="20">
        <f>SUM(F55:F60)</f>
        <v>149190</v>
      </c>
      <c r="G54" s="20">
        <f>SUM(G55:G60)</f>
        <v>845410</v>
      </c>
      <c r="H54" s="17">
        <f>SUM(I54+M54)</f>
        <v>355618</v>
      </c>
      <c r="I54" s="17">
        <f>SUM(J54:L54)</f>
        <v>53343</v>
      </c>
      <c r="J54" s="17"/>
      <c r="K54" s="17"/>
      <c r="L54" s="17">
        <v>53343</v>
      </c>
      <c r="M54" s="17">
        <f>SUM(N54:Q54)</f>
        <v>302275</v>
      </c>
      <c r="N54" s="17"/>
      <c r="O54" s="17"/>
      <c r="P54" s="17"/>
      <c r="Q54" s="74">
        <v>302275</v>
      </c>
    </row>
    <row r="55" spans="1:17" ht="12.75">
      <c r="A55" s="137"/>
      <c r="B55" s="89" t="s">
        <v>67</v>
      </c>
      <c r="C55" s="80"/>
      <c r="D55" s="232" t="s">
        <v>37</v>
      </c>
      <c r="E55" s="19">
        <f>SUM(F55:G55)</f>
        <v>355618</v>
      </c>
      <c r="F55" s="19">
        <v>53343</v>
      </c>
      <c r="G55" s="19">
        <v>302275</v>
      </c>
      <c r="H55" s="227"/>
      <c r="I55" s="126"/>
      <c r="J55" s="126"/>
      <c r="K55" s="126"/>
      <c r="L55" s="126"/>
      <c r="M55" s="126"/>
      <c r="N55" s="126"/>
      <c r="O55" s="126"/>
      <c r="P55" s="126"/>
      <c r="Q55" s="127"/>
    </row>
    <row r="56" spans="1:17" ht="12.75">
      <c r="A56" s="137"/>
      <c r="B56" s="93" t="s">
        <v>65</v>
      </c>
      <c r="C56" s="80"/>
      <c r="D56" s="233"/>
      <c r="E56" s="105">
        <f>SUM(F56:G56)</f>
        <v>412074</v>
      </c>
      <c r="F56" s="105">
        <v>61811</v>
      </c>
      <c r="G56" s="105">
        <v>350263</v>
      </c>
      <c r="H56" s="227"/>
      <c r="I56" s="126"/>
      <c r="J56" s="126"/>
      <c r="K56" s="126"/>
      <c r="L56" s="126"/>
      <c r="M56" s="126"/>
      <c r="N56" s="126"/>
      <c r="O56" s="126"/>
      <c r="P56" s="126"/>
      <c r="Q56" s="127"/>
    </row>
    <row r="57" spans="1:17" ht="13.5" thickBot="1">
      <c r="A57" s="138"/>
      <c r="B57" s="95" t="s">
        <v>68</v>
      </c>
      <c r="C57" s="83"/>
      <c r="D57" s="234"/>
      <c r="E57" s="106">
        <f>SUM(F57:G57)</f>
        <v>226908</v>
      </c>
      <c r="F57" s="106">
        <v>34036</v>
      </c>
      <c r="G57" s="106">
        <v>192872</v>
      </c>
      <c r="H57" s="228"/>
      <c r="I57" s="191"/>
      <c r="J57" s="191"/>
      <c r="K57" s="191"/>
      <c r="L57" s="191"/>
      <c r="M57" s="191"/>
      <c r="N57" s="191"/>
      <c r="O57" s="191"/>
      <c r="P57" s="191"/>
      <c r="Q57" s="192"/>
    </row>
    <row r="58" spans="1:17" ht="11.25" customHeight="1">
      <c r="A58" s="137" t="s">
        <v>57</v>
      </c>
      <c r="B58" s="92" t="s">
        <v>25</v>
      </c>
      <c r="C58" s="112" t="s">
        <v>64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5"/>
    </row>
    <row r="59" spans="1:17" ht="11.25" customHeight="1">
      <c r="A59" s="158"/>
      <c r="B59" s="86" t="s">
        <v>26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5"/>
    </row>
    <row r="60" spans="1:17" ht="11.25" customHeight="1">
      <c r="A60" s="158"/>
      <c r="B60" s="86" t="s">
        <v>27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5"/>
    </row>
    <row r="61" spans="1:17" ht="11.25" customHeight="1" thickBot="1">
      <c r="A61" s="158"/>
      <c r="B61" s="87" t="s">
        <v>28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5"/>
    </row>
    <row r="62" spans="1:17" ht="13.5" thickBot="1">
      <c r="A62" s="158"/>
      <c r="B62" s="90" t="s">
        <v>29</v>
      </c>
      <c r="C62" s="91"/>
      <c r="D62" s="82"/>
      <c r="E62" s="20">
        <f>SUM(E63:E68)</f>
        <v>811218</v>
      </c>
      <c r="F62" s="20">
        <f>SUM(F63:F68)</f>
        <v>114935</v>
      </c>
      <c r="G62" s="20">
        <f>SUM(G63:G68)</f>
        <v>696283</v>
      </c>
      <c r="H62" s="17">
        <f>SUM(I62+M62)</f>
        <v>226037</v>
      </c>
      <c r="I62" s="17">
        <f>SUM(J62:L62)</f>
        <v>27158</v>
      </c>
      <c r="J62" s="17"/>
      <c r="K62" s="17"/>
      <c r="L62" s="17">
        <v>27158</v>
      </c>
      <c r="M62" s="17">
        <f>SUM(N62:Q62)</f>
        <v>198879</v>
      </c>
      <c r="N62" s="17"/>
      <c r="O62" s="17"/>
      <c r="P62" s="17"/>
      <c r="Q62" s="74">
        <v>198879</v>
      </c>
    </row>
    <row r="63" spans="1:17" ht="12.75">
      <c r="A63" s="158"/>
      <c r="B63" s="88" t="s">
        <v>66</v>
      </c>
      <c r="C63" s="84"/>
      <c r="D63" s="232" t="s">
        <v>37</v>
      </c>
      <c r="E63" s="19">
        <f>SUM(F63:G63)</f>
        <v>226037</v>
      </c>
      <c r="F63" s="19">
        <v>27158</v>
      </c>
      <c r="G63" s="19">
        <v>198879</v>
      </c>
      <c r="H63" s="227"/>
      <c r="I63" s="126"/>
      <c r="J63" s="126"/>
      <c r="K63" s="126"/>
      <c r="L63" s="126"/>
      <c r="M63" s="126"/>
      <c r="N63" s="126"/>
      <c r="O63" s="126"/>
      <c r="P63" s="126"/>
      <c r="Q63" s="127"/>
    </row>
    <row r="64" spans="1:17" ht="12.75">
      <c r="A64" s="158"/>
      <c r="B64" s="88" t="s">
        <v>45</v>
      </c>
      <c r="C64" s="84"/>
      <c r="D64" s="232"/>
      <c r="E64" s="15">
        <f>SUM(F64:G64)</f>
        <v>385339</v>
      </c>
      <c r="F64" s="15">
        <v>57801</v>
      </c>
      <c r="G64" s="15">
        <v>327538</v>
      </c>
      <c r="H64" s="227"/>
      <c r="I64" s="126"/>
      <c r="J64" s="126"/>
      <c r="K64" s="126"/>
      <c r="L64" s="126"/>
      <c r="M64" s="126"/>
      <c r="N64" s="126"/>
      <c r="O64" s="126"/>
      <c r="P64" s="126"/>
      <c r="Q64" s="127"/>
    </row>
    <row r="65" spans="1:17" ht="13.5" thickBot="1">
      <c r="A65" s="159"/>
      <c r="B65" s="89" t="s">
        <v>46</v>
      </c>
      <c r="C65" s="85"/>
      <c r="D65" s="251"/>
      <c r="E65" s="22">
        <f>SUM(F65:G65)</f>
        <v>199842</v>
      </c>
      <c r="F65" s="22">
        <v>29976</v>
      </c>
      <c r="G65" s="22">
        <v>169866</v>
      </c>
      <c r="H65" s="228"/>
      <c r="I65" s="191"/>
      <c r="J65" s="191"/>
      <c r="K65" s="191"/>
      <c r="L65" s="191"/>
      <c r="M65" s="191"/>
      <c r="N65" s="191"/>
      <c r="O65" s="191"/>
      <c r="P65" s="191"/>
      <c r="Q65" s="192"/>
    </row>
    <row r="66" spans="1:17" ht="12.75" customHeight="1">
      <c r="A66" s="237" t="s">
        <v>69</v>
      </c>
      <c r="B66" s="33" t="s">
        <v>25</v>
      </c>
      <c r="C66" s="240" t="s">
        <v>49</v>
      </c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4"/>
    </row>
    <row r="67" spans="1:17" ht="12.75" customHeight="1">
      <c r="A67" s="238"/>
      <c r="B67" s="30" t="s">
        <v>26</v>
      </c>
      <c r="C67" s="213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4"/>
    </row>
    <row r="68" spans="1:17" ht="12.75" customHeight="1">
      <c r="A68" s="238"/>
      <c r="B68" s="30" t="s">
        <v>27</v>
      </c>
      <c r="C68" s="213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4"/>
    </row>
    <row r="69" spans="1:17" ht="13.5" customHeight="1" thickBot="1">
      <c r="A69" s="238"/>
      <c r="B69" s="31" t="s">
        <v>28</v>
      </c>
      <c r="C69" s="213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4"/>
    </row>
    <row r="70" spans="1:17" ht="13.5" thickBot="1">
      <c r="A70" s="238"/>
      <c r="B70" s="36" t="s">
        <v>29</v>
      </c>
      <c r="C70" s="218"/>
      <c r="D70" s="219"/>
      <c r="E70" s="20">
        <f>SUM(E71:E74)</f>
        <v>178000</v>
      </c>
      <c r="F70" s="20">
        <f>SUM(F71:F74)</f>
        <v>26700</v>
      </c>
      <c r="G70" s="20">
        <f>SUM(G71:G74)</f>
        <v>151300</v>
      </c>
      <c r="H70" s="17">
        <f>SUM(I70+M70)</f>
        <v>45775</v>
      </c>
      <c r="I70" s="17">
        <f>SUM(J70:L70)</f>
        <v>6866</v>
      </c>
      <c r="J70" s="17"/>
      <c r="K70" s="17"/>
      <c r="L70" s="17">
        <v>6866</v>
      </c>
      <c r="M70" s="17">
        <f>SUM(N70:Q70)</f>
        <v>38909</v>
      </c>
      <c r="N70" s="17"/>
      <c r="O70" s="18"/>
      <c r="P70" s="18"/>
      <c r="Q70" s="73">
        <v>38909</v>
      </c>
    </row>
    <row r="71" spans="1:17" ht="12.75">
      <c r="A71" s="238"/>
      <c r="B71" s="48" t="s">
        <v>40</v>
      </c>
      <c r="C71" s="134">
        <v>65</v>
      </c>
      <c r="D71" s="178" t="s">
        <v>37</v>
      </c>
      <c r="E71" s="19">
        <f>SUM(F71:G71)</f>
        <v>18351</v>
      </c>
      <c r="F71" s="19">
        <v>2753</v>
      </c>
      <c r="G71" s="19">
        <v>15598</v>
      </c>
      <c r="H71" s="226"/>
      <c r="I71" s="123"/>
      <c r="J71" s="123"/>
      <c r="K71" s="123"/>
      <c r="L71" s="123"/>
      <c r="M71" s="123"/>
      <c r="N71" s="123"/>
      <c r="O71" s="123"/>
      <c r="P71" s="123"/>
      <c r="Q71" s="124"/>
    </row>
    <row r="72" spans="1:17" ht="12.75">
      <c r="A72" s="238"/>
      <c r="B72" s="34" t="s">
        <v>44</v>
      </c>
      <c r="C72" s="241"/>
      <c r="D72" s="178"/>
      <c r="E72" s="15">
        <f>SUM(F72:G72)</f>
        <v>45775</v>
      </c>
      <c r="F72" s="15">
        <v>6866</v>
      </c>
      <c r="G72" s="15">
        <v>38909</v>
      </c>
      <c r="H72" s="227"/>
      <c r="I72" s="126"/>
      <c r="J72" s="126"/>
      <c r="K72" s="126"/>
      <c r="L72" s="126"/>
      <c r="M72" s="126"/>
      <c r="N72" s="126"/>
      <c r="O72" s="126"/>
      <c r="P72" s="126"/>
      <c r="Q72" s="127"/>
    </row>
    <row r="73" spans="1:17" ht="12.75">
      <c r="A73" s="238"/>
      <c r="B73" s="34" t="s">
        <v>45</v>
      </c>
      <c r="C73" s="241"/>
      <c r="D73" s="178"/>
      <c r="E73" s="15">
        <f>SUM(F73:G73)</f>
        <v>72932</v>
      </c>
      <c r="F73" s="15">
        <v>10940</v>
      </c>
      <c r="G73" s="15">
        <v>61992</v>
      </c>
      <c r="H73" s="227"/>
      <c r="I73" s="126"/>
      <c r="J73" s="126"/>
      <c r="K73" s="126"/>
      <c r="L73" s="126"/>
      <c r="M73" s="126"/>
      <c r="N73" s="126"/>
      <c r="O73" s="126"/>
      <c r="P73" s="126"/>
      <c r="Q73" s="127"/>
    </row>
    <row r="74" spans="1:17" ht="13.5" thickBot="1">
      <c r="A74" s="239"/>
      <c r="B74" s="35" t="s">
        <v>46</v>
      </c>
      <c r="C74" s="135"/>
      <c r="D74" s="179"/>
      <c r="E74" s="22">
        <f>SUM(F74:G74)</f>
        <v>40942</v>
      </c>
      <c r="F74" s="22">
        <v>6141</v>
      </c>
      <c r="G74" s="22">
        <v>34801</v>
      </c>
      <c r="H74" s="228"/>
      <c r="I74" s="191"/>
      <c r="J74" s="191"/>
      <c r="K74" s="191"/>
      <c r="L74" s="191"/>
      <c r="M74" s="191"/>
      <c r="N74" s="191"/>
      <c r="O74" s="191"/>
      <c r="P74" s="191"/>
      <c r="Q74" s="192"/>
    </row>
    <row r="75" spans="1:17" ht="11.25" customHeight="1">
      <c r="A75" s="136" t="s">
        <v>70</v>
      </c>
      <c r="B75" s="29" t="s">
        <v>25</v>
      </c>
      <c r="C75" s="242" t="s">
        <v>61</v>
      </c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4"/>
    </row>
    <row r="76" spans="1:17" ht="11.25" customHeight="1">
      <c r="A76" s="137"/>
      <c r="B76" s="30" t="s">
        <v>26</v>
      </c>
      <c r="C76" s="245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7"/>
    </row>
    <row r="77" spans="1:17" ht="11.25" customHeight="1">
      <c r="A77" s="137"/>
      <c r="B77" s="30" t="s">
        <v>27</v>
      </c>
      <c r="C77" s="245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7"/>
    </row>
    <row r="78" spans="1:17" ht="12" customHeight="1" thickBot="1">
      <c r="A78" s="137"/>
      <c r="B78" s="31" t="s">
        <v>28</v>
      </c>
      <c r="C78" s="248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50"/>
    </row>
    <row r="79" spans="1:17" ht="13.5" thickBot="1">
      <c r="A79" s="137"/>
      <c r="B79" s="100" t="s">
        <v>29</v>
      </c>
      <c r="C79" s="101"/>
      <c r="D79" s="98"/>
      <c r="E79" s="96">
        <f>SUM(E80:E81)</f>
        <v>308524</v>
      </c>
      <c r="F79" s="97">
        <f>SUM(F80:F81)</f>
        <v>28935</v>
      </c>
      <c r="G79" s="97">
        <f>SUM(G80:G81)</f>
        <v>279589</v>
      </c>
      <c r="H79" s="17">
        <f>SUM(I79+M79)</f>
        <v>118237</v>
      </c>
      <c r="I79" s="17">
        <f>SUM(J79:L79)</f>
        <v>10508</v>
      </c>
      <c r="J79" s="17"/>
      <c r="K79" s="17"/>
      <c r="L79" s="17">
        <v>10508</v>
      </c>
      <c r="M79" s="17">
        <f>SUM(N79:Q79)</f>
        <v>107729</v>
      </c>
      <c r="N79" s="17"/>
      <c r="O79" s="17"/>
      <c r="P79" s="17"/>
      <c r="Q79" s="74">
        <v>107729</v>
      </c>
    </row>
    <row r="80" spans="1:17" ht="18" customHeight="1">
      <c r="A80" s="137"/>
      <c r="B80" s="93" t="s">
        <v>60</v>
      </c>
      <c r="C80" s="139">
        <v>73</v>
      </c>
      <c r="D80" s="235" t="s">
        <v>37</v>
      </c>
      <c r="E80" s="19">
        <f>SUM(F80:G80)</f>
        <v>118237</v>
      </c>
      <c r="F80" s="19">
        <v>10508</v>
      </c>
      <c r="G80" s="19">
        <v>107729</v>
      </c>
      <c r="H80" s="229"/>
      <c r="I80" s="126"/>
      <c r="J80" s="126"/>
      <c r="K80" s="126"/>
      <c r="L80" s="126"/>
      <c r="M80" s="126"/>
      <c r="N80" s="126"/>
      <c r="O80" s="126"/>
      <c r="P80" s="126"/>
      <c r="Q80" s="127"/>
    </row>
    <row r="81" spans="1:17" ht="18" customHeight="1" thickBot="1">
      <c r="A81" s="138"/>
      <c r="B81" s="99" t="s">
        <v>65</v>
      </c>
      <c r="C81" s="140"/>
      <c r="D81" s="236"/>
      <c r="E81" s="22">
        <f>SUM(F81:G81)</f>
        <v>190287</v>
      </c>
      <c r="F81" s="22">
        <v>18427</v>
      </c>
      <c r="G81" s="22">
        <v>171860</v>
      </c>
      <c r="H81" s="228"/>
      <c r="I81" s="191"/>
      <c r="J81" s="191"/>
      <c r="K81" s="191"/>
      <c r="L81" s="191"/>
      <c r="M81" s="191"/>
      <c r="N81" s="191"/>
      <c r="O81" s="191"/>
      <c r="P81" s="191"/>
      <c r="Q81" s="192"/>
    </row>
    <row r="82" spans="1:17" ht="12.75" customHeight="1">
      <c r="A82" s="136" t="s">
        <v>71</v>
      </c>
      <c r="B82" s="13" t="s">
        <v>25</v>
      </c>
      <c r="C82" s="209" t="s">
        <v>50</v>
      </c>
      <c r="D82" s="210"/>
      <c r="E82" s="211"/>
      <c r="F82" s="211"/>
      <c r="G82" s="211"/>
      <c r="H82" s="210"/>
      <c r="I82" s="210"/>
      <c r="J82" s="210"/>
      <c r="K82" s="210"/>
      <c r="L82" s="210"/>
      <c r="M82" s="210"/>
      <c r="N82" s="210"/>
      <c r="O82" s="210"/>
      <c r="P82" s="210"/>
      <c r="Q82" s="212"/>
    </row>
    <row r="83" spans="1:17" ht="11.25">
      <c r="A83" s="137"/>
      <c r="B83" s="14" t="s">
        <v>26</v>
      </c>
      <c r="C83" s="213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4"/>
    </row>
    <row r="84" spans="1:17" ht="11.25">
      <c r="A84" s="137"/>
      <c r="B84" s="14" t="s">
        <v>27</v>
      </c>
      <c r="C84" s="213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4"/>
    </row>
    <row r="85" spans="1:17" ht="12" thickBot="1">
      <c r="A85" s="137"/>
      <c r="B85" s="16" t="s">
        <v>28</v>
      </c>
      <c r="C85" s="213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4"/>
    </row>
    <row r="86" spans="1:17" ht="13.5" thickBot="1">
      <c r="A86" s="137"/>
      <c r="B86" s="21" t="s">
        <v>29</v>
      </c>
      <c r="C86" s="218"/>
      <c r="D86" s="219"/>
      <c r="E86" s="20">
        <f>SUM(E87:E88)</f>
        <v>633490</v>
      </c>
      <c r="F86" s="20">
        <f>SUM(F87:F88)</f>
        <v>95024</v>
      </c>
      <c r="G86" s="20">
        <f>SUM(G87:G88)</f>
        <v>538466</v>
      </c>
      <c r="H86" s="17">
        <f>SUM(I86+M86)</f>
        <v>335193</v>
      </c>
      <c r="I86" s="17">
        <f>SUM(J86:L86)</f>
        <v>50279</v>
      </c>
      <c r="J86" s="17"/>
      <c r="K86" s="17"/>
      <c r="L86" s="17">
        <v>50279</v>
      </c>
      <c r="M86" s="17">
        <f>SUM(N86:Q86)</f>
        <v>284914</v>
      </c>
      <c r="N86" s="17"/>
      <c r="O86" s="18"/>
      <c r="P86" s="18"/>
      <c r="Q86" s="73">
        <v>284914</v>
      </c>
    </row>
    <row r="87" spans="1:17" ht="15.75" customHeight="1">
      <c r="A87" s="137"/>
      <c r="B87" s="49" t="s">
        <v>40</v>
      </c>
      <c r="C87" s="134">
        <v>65</v>
      </c>
      <c r="D87" s="178" t="s">
        <v>37</v>
      </c>
      <c r="E87" s="19">
        <f>SUM(F87:G87)</f>
        <v>298297</v>
      </c>
      <c r="F87" s="19">
        <v>44745</v>
      </c>
      <c r="G87" s="19">
        <v>253552</v>
      </c>
      <c r="H87" s="226"/>
      <c r="I87" s="123"/>
      <c r="J87" s="123"/>
      <c r="K87" s="123"/>
      <c r="L87" s="123"/>
      <c r="M87" s="123"/>
      <c r="N87" s="123"/>
      <c r="O87" s="123"/>
      <c r="P87" s="123"/>
      <c r="Q87" s="124"/>
    </row>
    <row r="88" spans="1:17" ht="18.75" customHeight="1" thickBot="1">
      <c r="A88" s="138"/>
      <c r="B88" s="50" t="s">
        <v>44</v>
      </c>
      <c r="C88" s="135"/>
      <c r="D88" s="179"/>
      <c r="E88" s="22">
        <f>SUM(F88:G88)</f>
        <v>335193</v>
      </c>
      <c r="F88" s="22">
        <v>50279</v>
      </c>
      <c r="G88" s="22">
        <v>284914</v>
      </c>
      <c r="H88" s="228"/>
      <c r="I88" s="191"/>
      <c r="J88" s="191"/>
      <c r="K88" s="191"/>
      <c r="L88" s="191"/>
      <c r="M88" s="191"/>
      <c r="N88" s="191"/>
      <c r="O88" s="191"/>
      <c r="P88" s="191"/>
      <c r="Q88" s="192"/>
    </row>
    <row r="89" spans="1:17" ht="13.5" customHeight="1">
      <c r="A89" s="198" t="s">
        <v>72</v>
      </c>
      <c r="B89" s="56" t="s">
        <v>25</v>
      </c>
      <c r="C89" s="201" t="s">
        <v>52</v>
      </c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3"/>
    </row>
    <row r="90" spans="1:17" ht="13.5" customHeight="1">
      <c r="A90" s="199"/>
      <c r="B90" s="52" t="s">
        <v>26</v>
      </c>
      <c r="C90" s="180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5"/>
    </row>
    <row r="91" spans="1:17" ht="13.5" customHeight="1">
      <c r="A91" s="199"/>
      <c r="B91" s="52" t="s">
        <v>27</v>
      </c>
      <c r="C91" s="180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5"/>
    </row>
    <row r="92" spans="1:17" ht="13.5" customHeight="1" thickBot="1">
      <c r="A92" s="199"/>
      <c r="B92" s="53" t="s">
        <v>28</v>
      </c>
      <c r="C92" s="206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8"/>
    </row>
    <row r="93" spans="1:17" ht="13.5" customHeight="1" thickBot="1">
      <c r="A93" s="137"/>
      <c r="B93" s="21" t="s">
        <v>29</v>
      </c>
      <c r="C93" s="55"/>
      <c r="D93" s="26"/>
      <c r="E93" s="20">
        <f>SUM(E94:E96)</f>
        <v>72578</v>
      </c>
      <c r="F93" s="20">
        <f>SUM(F94:F96)</f>
        <v>72578</v>
      </c>
      <c r="G93" s="20">
        <v>0</v>
      </c>
      <c r="H93" s="17">
        <f>SUM(I93+M93)</f>
        <v>23860</v>
      </c>
      <c r="I93" s="17">
        <f>SUM(J93:L93)</f>
        <v>23860</v>
      </c>
      <c r="J93" s="17"/>
      <c r="K93" s="17"/>
      <c r="L93" s="17">
        <v>23860</v>
      </c>
      <c r="M93" s="17"/>
      <c r="N93" s="17"/>
      <c r="O93" s="17"/>
      <c r="P93" s="17"/>
      <c r="Q93" s="74">
        <v>0</v>
      </c>
    </row>
    <row r="94" spans="1:17" ht="12.75">
      <c r="A94" s="199"/>
      <c r="B94" s="51" t="s">
        <v>40</v>
      </c>
      <c r="C94" s="215">
        <v>57</v>
      </c>
      <c r="D94" s="197" t="s">
        <v>51</v>
      </c>
      <c r="E94" s="103">
        <v>24248</v>
      </c>
      <c r="F94" s="103">
        <v>24248</v>
      </c>
      <c r="G94" s="103">
        <v>0</v>
      </c>
      <c r="H94" s="220"/>
      <c r="I94" s="123"/>
      <c r="J94" s="123"/>
      <c r="K94" s="123"/>
      <c r="L94" s="123"/>
      <c r="M94" s="123"/>
      <c r="N94" s="123"/>
      <c r="O94" s="123"/>
      <c r="P94" s="123"/>
      <c r="Q94" s="124"/>
    </row>
    <row r="95" spans="1:17" ht="12.75">
      <c r="A95" s="199"/>
      <c r="B95" s="52" t="s">
        <v>44</v>
      </c>
      <c r="C95" s="216"/>
      <c r="D95" s="121"/>
      <c r="E95" s="8">
        <v>23860</v>
      </c>
      <c r="F95" s="8">
        <v>23860</v>
      </c>
      <c r="G95" s="8">
        <v>0</v>
      </c>
      <c r="H95" s="221"/>
      <c r="I95" s="126"/>
      <c r="J95" s="126"/>
      <c r="K95" s="126"/>
      <c r="L95" s="126"/>
      <c r="M95" s="126"/>
      <c r="N95" s="126"/>
      <c r="O95" s="126"/>
      <c r="P95" s="126"/>
      <c r="Q95" s="127"/>
    </row>
    <row r="96" spans="1:17" ht="13.5" thickBot="1">
      <c r="A96" s="200"/>
      <c r="B96" s="57" t="s">
        <v>45</v>
      </c>
      <c r="C96" s="217"/>
      <c r="D96" s="189"/>
      <c r="E96" s="104">
        <v>24470</v>
      </c>
      <c r="F96" s="104">
        <v>24470</v>
      </c>
      <c r="G96" s="104">
        <v>0</v>
      </c>
      <c r="H96" s="222"/>
      <c r="I96" s="191"/>
      <c r="J96" s="191"/>
      <c r="K96" s="191"/>
      <c r="L96" s="191"/>
      <c r="M96" s="191"/>
      <c r="N96" s="191"/>
      <c r="O96" s="191"/>
      <c r="P96" s="191"/>
      <c r="Q96" s="192"/>
    </row>
    <row r="97" spans="1:17" ht="13.5" thickBot="1">
      <c r="A97" s="193" t="s">
        <v>41</v>
      </c>
      <c r="B97" s="194"/>
      <c r="C97" s="195" t="s">
        <v>24</v>
      </c>
      <c r="D97" s="196"/>
      <c r="E97" s="41">
        <f aca="true" t="shared" si="2" ref="E97:Q97">SUM(E14+E32)</f>
        <v>5747522</v>
      </c>
      <c r="F97" s="41">
        <f t="shared" si="2"/>
        <v>1111065</v>
      </c>
      <c r="G97" s="41">
        <f t="shared" si="2"/>
        <v>4636457</v>
      </c>
      <c r="H97" s="41">
        <f t="shared" si="2"/>
        <v>3281785</v>
      </c>
      <c r="I97" s="41">
        <f t="shared" si="2"/>
        <v>714433</v>
      </c>
      <c r="J97" s="41">
        <f t="shared" si="2"/>
        <v>0</v>
      </c>
      <c r="K97" s="41">
        <f t="shared" si="2"/>
        <v>0</v>
      </c>
      <c r="L97" s="41">
        <f t="shared" si="2"/>
        <v>714433</v>
      </c>
      <c r="M97" s="41">
        <f t="shared" si="2"/>
        <v>2567352</v>
      </c>
      <c r="N97" s="41">
        <f t="shared" si="2"/>
        <v>0</v>
      </c>
      <c r="O97" s="41">
        <f t="shared" si="2"/>
        <v>0</v>
      </c>
      <c r="P97" s="41">
        <f t="shared" si="2"/>
        <v>0</v>
      </c>
      <c r="Q97" s="75">
        <f t="shared" si="2"/>
        <v>2567352</v>
      </c>
    </row>
    <row r="98" spans="1:17" ht="12.75">
      <c r="A98" s="11" t="s">
        <v>42</v>
      </c>
      <c r="B98" s="40"/>
      <c r="C98" s="11"/>
      <c r="D98" s="11"/>
      <c r="E98" s="11"/>
      <c r="F98" s="11"/>
      <c r="G98" s="11"/>
      <c r="H98" s="11"/>
      <c r="I98" s="11"/>
      <c r="J98" s="11"/>
      <c r="K98" s="2"/>
      <c r="L98" s="2"/>
      <c r="M98" s="2"/>
      <c r="N98" s="2"/>
      <c r="O98" s="2"/>
      <c r="P98" s="2"/>
      <c r="Q98" s="2"/>
    </row>
    <row r="99" spans="1:2" ht="11.25">
      <c r="A99" s="1" t="s">
        <v>43</v>
      </c>
      <c r="B99" s="11"/>
    </row>
    <row r="102" ht="11.25">
      <c r="I102" s="12" t="e">
        <f>SUM(#REF!+#REF!+#REF!+#REF!+#REF!+#REF!+E45+#REF!+#REF!+#REF!)</f>
        <v>#REF!</v>
      </c>
    </row>
  </sheetData>
  <sheetProtection selectLockedCells="1" selectUnlockedCells="1"/>
  <mergeCells count="76">
    <mergeCell ref="C75:Q78"/>
    <mergeCell ref="C58:Q61"/>
    <mergeCell ref="D63:D65"/>
    <mergeCell ref="H63:Q65"/>
    <mergeCell ref="A66:A74"/>
    <mergeCell ref="C66:Q69"/>
    <mergeCell ref="C70:D70"/>
    <mergeCell ref="C71:C74"/>
    <mergeCell ref="H94:Q96"/>
    <mergeCell ref="H38:Q38"/>
    <mergeCell ref="H44:Q49"/>
    <mergeCell ref="H71:Q74"/>
    <mergeCell ref="H87:Q88"/>
    <mergeCell ref="H80:Q81"/>
    <mergeCell ref="C50:Q53"/>
    <mergeCell ref="D55:D57"/>
    <mergeCell ref="H55:Q57"/>
    <mergeCell ref="D80:D81"/>
    <mergeCell ref="A97:B97"/>
    <mergeCell ref="C97:D97"/>
    <mergeCell ref="D94:D96"/>
    <mergeCell ref="A82:A88"/>
    <mergeCell ref="A89:A96"/>
    <mergeCell ref="C89:Q92"/>
    <mergeCell ref="C82:Q85"/>
    <mergeCell ref="D87:D88"/>
    <mergeCell ref="C94:C96"/>
    <mergeCell ref="C86:D86"/>
    <mergeCell ref="C14:D14"/>
    <mergeCell ref="D71:D74"/>
    <mergeCell ref="A33:A38"/>
    <mergeCell ref="C33:Q36"/>
    <mergeCell ref="C37:D37"/>
    <mergeCell ref="A15:A24"/>
    <mergeCell ref="C15:Q18"/>
    <mergeCell ref="C20:C24"/>
    <mergeCell ref="D20:D24"/>
    <mergeCell ref="H20:Q24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C87:C88"/>
    <mergeCell ref="A75:A81"/>
    <mergeCell ref="C80:C81"/>
    <mergeCell ref="A39:A49"/>
    <mergeCell ref="C43:D43"/>
    <mergeCell ref="C44:C49"/>
    <mergeCell ref="D44:D49"/>
    <mergeCell ref="C39:Q42"/>
    <mergeCell ref="A50:A57"/>
    <mergeCell ref="A58:A65"/>
    <mergeCell ref="C32:D32"/>
    <mergeCell ref="A25:A31"/>
    <mergeCell ref="C25:Q28"/>
    <mergeCell ref="C30:C31"/>
    <mergeCell ref="D30:D31"/>
    <mergeCell ref="H30:Q31"/>
    <mergeCell ref="E30:E31"/>
    <mergeCell ref="F30:F31"/>
    <mergeCell ref="G30:G31"/>
  </mergeCells>
  <printOptions/>
  <pageMargins left="0.3937007874015748" right="0.3937007874015748" top="0.1968503937007874" bottom="0" header="0.5118110236220472" footer="0"/>
  <pageSetup fitToHeight="2" horizontalDpi="300" verticalDpi="300" orientation="landscape" paperSize="9" scale="82" r:id="rId1"/>
  <headerFooter alignWithMargins="0">
    <oddFooter>&amp;CStrona &amp;P z &amp;N</oddFooter>
  </headerFooter>
  <rowBreaks count="3" manualBreakCount="3">
    <brk id="32" max="16" man="1"/>
    <brk id="65" max="16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edziewanowska</cp:lastModifiedBy>
  <cp:lastPrinted>2013-06-27T08:02:46Z</cp:lastPrinted>
  <dcterms:modified xsi:type="dcterms:W3CDTF">2013-06-27T08:02:48Z</dcterms:modified>
  <cp:category/>
  <cp:version/>
  <cp:contentType/>
  <cp:contentStatus/>
</cp:coreProperties>
</file>