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  <sheet name="Raport zgodności" sheetId="2" r:id="rId2"/>
  </sheets>
  <definedNames>
    <definedName name="_xlnm.Print_Area" localSheetId="0">'zal_Nr_3_URP'!$A$1:$K$139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<sst xmlns="http://schemas.openxmlformats.org/spreadsheetml/2006/main" count="152" uniqueCount="86">
  <si>
    <t xml:space="preserve">Dochody i wydatki związane z realizacją zadań  z zakresu administracji rządowej </t>
  </si>
  <si>
    <t>Klasyfikacja</t>
  </si>
  <si>
    <t xml:space="preserve">Dotacje ogółem 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</si>
  <si>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</si>
  <si>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</si>
  <si>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</si>
  <si>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</si>
  <si>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</si>
  <si>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</si>
  <si>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</si>
  <si>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</si>
  <si>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</si>
  <si>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</si>
  <si>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</si>
  <si>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</si>
  <si>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</si>
  <si>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</si>
  <si>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</si>
  <si>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</si>
  <si>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</si>
  <si>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</si>
  <si>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</si>
  <si>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</si>
  <si>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</si>
  <si>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</si>
  <si>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</si>
  <si>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</si>
  <si>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</si>
  <si>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</si>
  <si>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</si>
  <si>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</si>
  <si>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</si>
  <si>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</si>
  <si>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</si>
  <si>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4370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</si>
  <si>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</si>
  <si>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</si>
  <si>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</si>
  <si>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</si>
  <si>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</si>
  <si>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</si>
  <si>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</si>
  <si>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</si>
  <si>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</si>
  <si>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</si>
  <si>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</si>
  <si>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</si>
  <si>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</si>
  <si>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</si>
  <si>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</si>
  <si>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</si>
  <si>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</si>
  <si>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</si>
  <si>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</si>
  <si>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</si>
  <si>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</si>
  <si>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</si>
  <si>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</si>
  <si>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</si>
  <si>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</si>
  <si>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</si>
  <si>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</si>
  <si>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</si>
  <si>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</si>
  <si>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</si>
  <si>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</si>
  <si>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</si>
  <si>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</si>
  <si>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i innych zadań zleconych odrębnymi  ustawami w  2014 r.</t>
  </si>
  <si>
    <t>4480</t>
  </si>
  <si>
    <t>4590</t>
  </si>
  <si>
    <r>
      <t xml:space="preserve">Załącznik nr 3 </t>
    </r>
    <r>
      <rPr>
        <sz val="11"/>
        <rFont val="Times New Roman"/>
        <family val="1"/>
      </rPr>
      <t xml:space="preserve"> do Uchwały </t>
    </r>
  </si>
  <si>
    <t>75478</t>
  </si>
  <si>
    <t>801</t>
  </si>
  <si>
    <t>80102</t>
  </si>
  <si>
    <t>zał.03 zad. zlec. 2014.xls — raport zgodności</t>
  </si>
  <si>
    <t>Uruchom na: 2014-08-25 08:14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</si>
  <si>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</si>
  <si>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</si>
  <si>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</si>
  <si>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</si>
  <si>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</si>
  <si>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</si>
  <si>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Zarządu Powiatu Braniewskiego</t>
  </si>
  <si>
    <t>Wydatki  ogółem               ( 6+10)</t>
  </si>
  <si>
    <t xml:space="preserve">Nr 433/14  z dnia 09.09.2014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</si>
</sst>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right" vertical="center" wrapText="1"/>
    </xf>
    <xf numFmtId="3" fontId="2" fillId="33" borderId="23" xfId="0" applyNumberFormat="1" applyFont="1" applyFill="1" applyBorder="1" applyAlignment="1">
      <alignment horizontal="right" vertical="center" wrapText="1"/>
    </xf>
    <xf numFmtId="3" fontId="2" fillId="33" borderId="24" xfId="0" applyNumberFormat="1" applyFont="1" applyFill="1" applyBorder="1" applyAlignment="1">
      <alignment horizontal="right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49" fontId="3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49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wrapText="1"/>
    </xf>
    <xf numFmtId="3" fontId="3" fillId="34" borderId="35" xfId="0" applyNumberFormat="1" applyFont="1" applyFill="1" applyBorder="1" applyAlignment="1">
      <alignment horizontal="right" vertical="center" wrapText="1"/>
    </xf>
    <xf numFmtId="49" fontId="3" fillId="0" borderId="36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right" vertical="center" wrapText="1"/>
    </xf>
    <xf numFmtId="3" fontId="3" fillId="34" borderId="37" xfId="0" applyNumberFormat="1" applyFont="1" applyFill="1" applyBorder="1" applyAlignment="1">
      <alignment horizontal="right" vertical="center" wrapText="1"/>
    </xf>
    <xf numFmtId="49" fontId="3" fillId="0" borderId="38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wrapText="1"/>
    </xf>
    <xf numFmtId="49" fontId="3" fillId="0" borderId="41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wrapText="1"/>
    </xf>
    <xf numFmtId="3" fontId="4" fillId="0" borderId="44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wrapText="1"/>
    </xf>
    <xf numFmtId="49" fontId="3" fillId="0" borderId="3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right" vertical="center" wrapText="1"/>
    </xf>
    <xf numFmtId="3" fontId="2" fillId="0" borderId="48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3" fontId="3" fillId="35" borderId="36" xfId="0" applyNumberFormat="1" applyFont="1" applyFill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3" fontId="3" fillId="35" borderId="38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49" fontId="3" fillId="0" borderId="36" xfId="0" applyNumberFormat="1" applyFont="1" applyBorder="1" applyAlignment="1">
      <alignment vertical="center" wrapText="1"/>
    </xf>
    <xf numFmtId="3" fontId="2" fillId="0" borderId="40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49" fontId="2" fillId="35" borderId="46" xfId="0" applyNumberFormat="1" applyFont="1" applyFill="1" applyBorder="1" applyAlignment="1">
      <alignment horizontal="center" vertical="center"/>
    </xf>
    <xf numFmtId="49" fontId="2" fillId="35" borderId="47" xfId="0" applyNumberFormat="1" applyFont="1" applyFill="1" applyBorder="1" applyAlignment="1">
      <alignment horizontal="center" vertical="center"/>
    </xf>
    <xf numFmtId="3" fontId="2" fillId="35" borderId="47" xfId="0" applyNumberFormat="1" applyFont="1" applyFill="1" applyBorder="1" applyAlignment="1">
      <alignment horizontal="right" vertical="center" wrapText="1"/>
    </xf>
    <xf numFmtId="3" fontId="2" fillId="35" borderId="49" xfId="0" applyNumberFormat="1" applyFont="1" applyFill="1" applyBorder="1" applyAlignment="1">
      <alignment horizontal="right" vertical="center" wrapText="1"/>
    </xf>
    <xf numFmtId="49" fontId="2" fillId="35" borderId="25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49" fontId="3" fillId="35" borderId="29" xfId="0" applyNumberFormat="1" applyFont="1" applyFill="1" applyBorder="1" applyAlignment="1">
      <alignment horizontal="center" vertical="center"/>
    </xf>
    <xf numFmtId="3" fontId="3" fillId="35" borderId="29" xfId="0" applyNumberFormat="1" applyFont="1" applyFill="1" applyBorder="1" applyAlignment="1">
      <alignment horizontal="right" vertical="center" wrapText="1"/>
    </xf>
    <xf numFmtId="3" fontId="5" fillId="35" borderId="29" xfId="0" applyNumberFormat="1" applyFont="1" applyFill="1" applyBorder="1" applyAlignment="1">
      <alignment horizontal="right" vertical="center" wrapText="1"/>
    </xf>
    <xf numFmtId="3" fontId="5" fillId="35" borderId="30" xfId="0" applyNumberFormat="1" applyFont="1" applyFill="1" applyBorder="1" applyAlignment="1">
      <alignment horizontal="right" vertical="center" wrapText="1"/>
    </xf>
    <xf numFmtId="3" fontId="5" fillId="35" borderId="31" xfId="0" applyNumberFormat="1" applyFont="1" applyFill="1" applyBorder="1" applyAlignment="1">
      <alignment horizontal="right" vertical="center" wrapText="1"/>
    </xf>
    <xf numFmtId="49" fontId="2" fillId="35" borderId="28" xfId="0" applyNumberFormat="1" applyFont="1" applyFill="1" applyBorder="1" applyAlignment="1">
      <alignment horizontal="center" vertical="center"/>
    </xf>
    <xf numFmtId="49" fontId="3" fillId="35" borderId="28" xfId="0" applyNumberFormat="1" applyFont="1" applyFill="1" applyBorder="1" applyAlignment="1">
      <alignment horizontal="center" vertical="center"/>
    </xf>
    <xf numFmtId="3" fontId="3" fillId="35" borderId="28" xfId="0" applyNumberFormat="1" applyFont="1" applyFill="1" applyBorder="1" applyAlignment="1">
      <alignment horizontal="right" vertical="center" wrapText="1"/>
    </xf>
    <xf numFmtId="3" fontId="5" fillId="35" borderId="28" xfId="0" applyNumberFormat="1" applyFont="1" applyFill="1" applyBorder="1" applyAlignment="1">
      <alignment horizontal="right" vertical="center" wrapText="1"/>
    </xf>
    <xf numFmtId="3" fontId="5" fillId="35" borderId="53" xfId="0" applyNumberFormat="1" applyFont="1" applyFill="1" applyBorder="1" applyAlignment="1">
      <alignment horizontal="right" vertical="center" wrapText="1"/>
    </xf>
    <xf numFmtId="3" fontId="3" fillId="35" borderId="54" xfId="0" applyNumberFormat="1" applyFont="1" applyFill="1" applyBorder="1" applyAlignment="1">
      <alignment horizontal="right" vertical="center" wrapText="1"/>
    </xf>
    <xf numFmtId="49" fontId="2" fillId="35" borderId="11" xfId="0" applyNumberFormat="1" applyFont="1" applyFill="1" applyBorder="1" applyAlignment="1">
      <alignment horizontal="center" vertical="center"/>
    </xf>
    <xf numFmtId="49" fontId="3" fillId="35" borderId="41" xfId="0" applyNumberFormat="1" applyFont="1" applyFill="1" applyBorder="1" applyAlignment="1">
      <alignment horizontal="center" vertical="center"/>
    </xf>
    <xf numFmtId="3" fontId="3" fillId="35" borderId="41" xfId="0" applyNumberFormat="1" applyFont="1" applyFill="1" applyBorder="1" applyAlignment="1">
      <alignment horizontal="right" vertical="center" wrapText="1"/>
    </xf>
    <xf numFmtId="3" fontId="5" fillId="35" borderId="41" xfId="0" applyNumberFormat="1" applyFont="1" applyFill="1" applyBorder="1" applyAlignment="1">
      <alignment horizontal="right" vertical="center" wrapText="1"/>
    </xf>
    <xf numFmtId="3" fontId="3" fillId="35" borderId="42" xfId="0" applyNumberFormat="1" applyFont="1" applyFill="1" applyBorder="1" applyAlignment="1">
      <alignment horizontal="right" vertical="center" wrapText="1"/>
    </xf>
    <xf numFmtId="3" fontId="5" fillId="35" borderId="43" xfId="0" applyNumberFormat="1" applyFont="1" applyFill="1" applyBorder="1" applyAlignment="1">
      <alignment horizontal="right" vertical="center" wrapText="1"/>
    </xf>
    <xf numFmtId="49" fontId="2" fillId="0" borderId="55" xfId="0" applyNumberFormat="1" applyFont="1" applyBorder="1" applyAlignment="1">
      <alignment horizontal="center" vertical="center"/>
    </xf>
    <xf numFmtId="3" fontId="2" fillId="33" borderId="22" xfId="0" applyNumberFormat="1" applyFont="1" applyFill="1" applyBorder="1" applyAlignment="1">
      <alignment vertical="center"/>
    </xf>
    <xf numFmtId="3" fontId="2" fillId="33" borderId="2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right" vertical="center" wrapText="1"/>
    </xf>
    <xf numFmtId="0" fontId="3" fillId="0" borderId="58" xfId="0" applyFont="1" applyBorder="1" applyAlignment="1">
      <alignment horizontal="right" vertical="center" wrapText="1"/>
    </xf>
    <xf numFmtId="49" fontId="3" fillId="0" borderId="59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right" vertical="center" wrapText="1"/>
    </xf>
    <xf numFmtId="0" fontId="3" fillId="0" borderId="59" xfId="0" applyFont="1" applyBorder="1" applyAlignment="1">
      <alignment horizontal="right" vertical="center" wrapText="1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61" xfId="0" applyNumberFormat="1" applyFont="1" applyFill="1" applyBorder="1" applyAlignment="1">
      <alignment horizontal="center" vertical="center"/>
    </xf>
    <xf numFmtId="49" fontId="3" fillId="33" borderId="61" xfId="0" applyNumberFormat="1" applyFont="1" applyFill="1" applyBorder="1" applyAlignment="1">
      <alignment horizontal="center" vertical="center"/>
    </xf>
    <xf numFmtId="3" fontId="2" fillId="33" borderId="61" xfId="0" applyNumberFormat="1" applyFont="1" applyFill="1" applyBorder="1" applyAlignment="1">
      <alignment horizontal="right" vertical="center" wrapText="1"/>
    </xf>
    <xf numFmtId="3" fontId="2" fillId="33" borderId="62" xfId="0" applyNumberFormat="1" applyFont="1" applyFill="1" applyBorder="1" applyAlignment="1">
      <alignment horizontal="right" vertical="center" wrapText="1"/>
    </xf>
    <xf numFmtId="3" fontId="2" fillId="33" borderId="63" xfId="0" applyNumberFormat="1" applyFont="1" applyFill="1" applyBorder="1" applyAlignment="1">
      <alignment horizontal="right" vertical="center" wrapText="1"/>
    </xf>
    <xf numFmtId="3" fontId="2" fillId="0" borderId="58" xfId="0" applyNumberFormat="1" applyFont="1" applyBorder="1" applyAlignment="1">
      <alignment horizontal="right" vertical="center" wrapText="1"/>
    </xf>
    <xf numFmtId="0" fontId="2" fillId="0" borderId="58" xfId="0" applyFont="1" applyBorder="1" applyAlignment="1">
      <alignment horizontal="right" vertical="center" wrapText="1"/>
    </xf>
    <xf numFmtId="49" fontId="2" fillId="0" borderId="64" xfId="0" applyNumberFormat="1" applyFont="1" applyBorder="1" applyAlignment="1">
      <alignment horizontal="center" vertical="center"/>
    </xf>
    <xf numFmtId="4" fontId="3" fillId="0" borderId="58" xfId="0" applyNumberFormat="1" applyFont="1" applyBorder="1" applyAlignment="1">
      <alignment horizontal="right" vertical="center" wrapText="1"/>
    </xf>
    <xf numFmtId="4" fontId="3" fillId="0" borderId="59" xfId="0" applyNumberFormat="1" applyFont="1" applyBorder="1" applyAlignment="1">
      <alignment horizontal="right" vertical="center" wrapText="1"/>
    </xf>
    <xf numFmtId="49" fontId="3" fillId="0" borderId="65" xfId="0" applyNumberFormat="1" applyFont="1" applyBorder="1" applyAlignment="1">
      <alignment horizontal="center" vertical="center"/>
    </xf>
    <xf numFmtId="49" fontId="2" fillId="6" borderId="66" xfId="0" applyNumberFormat="1" applyFont="1" applyFill="1" applyBorder="1" applyAlignment="1">
      <alignment horizontal="center" vertical="center"/>
    </xf>
    <xf numFmtId="49" fontId="2" fillId="6" borderId="67" xfId="0" applyNumberFormat="1" applyFont="1" applyFill="1" applyBorder="1" applyAlignment="1">
      <alignment horizontal="center" vertical="center"/>
    </xf>
    <xf numFmtId="49" fontId="3" fillId="6" borderId="67" xfId="0" applyNumberFormat="1" applyFont="1" applyFill="1" applyBorder="1" applyAlignment="1">
      <alignment horizontal="center" vertical="center"/>
    </xf>
    <xf numFmtId="4" fontId="2" fillId="0" borderId="65" xfId="0" applyNumberFormat="1" applyFont="1" applyBorder="1" applyAlignment="1">
      <alignment horizontal="right" vertical="center" wrapText="1"/>
    </xf>
    <xf numFmtId="4" fontId="2" fillId="6" borderId="67" xfId="0" applyNumberFormat="1" applyFont="1" applyFill="1" applyBorder="1" applyAlignment="1">
      <alignment horizontal="right" vertical="center" wrapText="1"/>
    </xf>
    <xf numFmtId="4" fontId="2" fillId="6" borderId="68" xfId="0" applyNumberFormat="1" applyFont="1" applyFill="1" applyBorder="1" applyAlignment="1">
      <alignment horizontal="right" vertical="center" wrapText="1"/>
    </xf>
    <xf numFmtId="4" fontId="2" fillId="33" borderId="22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9" xfId="0" applyNumberFormat="1" applyBorder="1" applyAlignment="1">
      <alignment vertical="top" wrapText="1"/>
    </xf>
    <xf numFmtId="0" fontId="0" fillId="0" borderId="70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0" xfId="0" applyNumberFormat="1" applyBorder="1" applyAlignment="1">
      <alignment horizontal="center" vertical="top" wrapText="1"/>
    </xf>
    <xf numFmtId="0" fontId="0" fillId="0" borderId="71" xfId="0" applyNumberFormat="1" applyBorder="1" applyAlignment="1">
      <alignment horizontal="center" vertical="top" wrapText="1"/>
    </xf>
    <xf numFmtId="49" fontId="2" fillId="0" borderId="72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75" xfId="0" applyFont="1" applyBorder="1" applyAlignment="1">
      <alignment horizontal="right" wrapText="1"/>
    </xf>
    <xf numFmtId="49" fontId="2" fillId="0" borderId="76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0" fontId="3" fillId="0" borderId="54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49" fontId="2" fillId="0" borderId="77" xfId="0" applyNumberFormat="1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 vertical="center"/>
    </xf>
    <xf numFmtId="49" fontId="2" fillId="0" borderId="7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46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view="pageBreakPreview" zoomScaleNormal="139" zoomScaleSheetLayoutView="100" zoomScalePageLayoutView="0" workbookViewId="0" topLeftCell="A1">
      <selection activeCell="A5" sqref="A5:J5"/>
    </sheetView>
  </sheetViews>
  <sheetFormatPr defaultColWidth="9.00390625" defaultRowHeight="12.75"/>
  <cols>
    <col min="1" max="1" width="4.625" style="3" customWidth="1"/>
    <col min="2" max="2" width="6.25390625" style="3" customWidth="1"/>
    <col min="3" max="3" width="5.125" style="3" customWidth="1"/>
    <col min="4" max="4" width="13.125" style="3" customWidth="1"/>
    <col min="5" max="5" width="14.125" style="3" customWidth="1"/>
    <col min="6" max="6" width="13.75390625" style="3" customWidth="1"/>
    <col min="7" max="7" width="12.375" style="3" customWidth="1"/>
    <col min="8" max="8" width="8.125" style="3" customWidth="1"/>
    <col min="9" max="9" width="8.625" style="3" customWidth="1"/>
    <col min="10" max="10" width="10.125" style="3" customWidth="1"/>
    <col min="11" max="11" width="12.25390625" style="3" customWidth="1"/>
    <col min="12" max="12" width="9.25390625" style="3" customWidth="1"/>
    <col min="13" max="16384" width="9.125" style="3" customWidth="1"/>
  </cols>
  <sheetData>
    <row r="1" spans="6:11" ht="15">
      <c r="F1" s="4"/>
      <c r="G1" s="4"/>
      <c r="H1" s="4"/>
      <c r="I1" s="5" t="s">
        <v>71</v>
      </c>
      <c r="J1" s="5"/>
      <c r="K1" s="4"/>
    </row>
    <row r="2" spans="6:11" ht="15">
      <c r="F2" s="4"/>
      <c r="G2" s="4"/>
      <c r="H2" s="4"/>
      <c r="I2" s="4" t="s">
        <v>83</v>
      </c>
      <c r="J2" s="4"/>
      <c r="K2" s="4"/>
    </row>
    <row r="3" spans="9:11" ht="14.25" customHeight="1">
      <c r="I3" s="4" t="s">
        <v>85</v>
      </c>
      <c r="J3" s="4"/>
      <c r="K3" s="4"/>
    </row>
    <row r="4" spans="1:11" s="1" customFormat="1" ht="14.25">
      <c r="A4" s="167" t="s">
        <v>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0" s="1" customFormat="1" ht="14.25" customHeight="1">
      <c r="A5" s="167" t="s">
        <v>68</v>
      </c>
      <c r="B5" s="167"/>
      <c r="C5" s="167"/>
      <c r="D5" s="167"/>
      <c r="E5" s="167"/>
      <c r="F5" s="167"/>
      <c r="G5" s="167"/>
      <c r="H5" s="167"/>
      <c r="I5" s="167"/>
      <c r="J5" s="167"/>
    </row>
    <row r="6" ht="15.75" thickBot="1"/>
    <row r="7" spans="1:11" ht="13.5" customHeight="1" thickBot="1">
      <c r="A7" s="168" t="s">
        <v>1</v>
      </c>
      <c r="B7" s="168"/>
      <c r="C7" s="168"/>
      <c r="D7" s="169" t="s">
        <v>2</v>
      </c>
      <c r="E7" s="178"/>
      <c r="F7" s="170" t="s">
        <v>3</v>
      </c>
      <c r="G7" s="170"/>
      <c r="H7" s="170"/>
      <c r="I7" s="170"/>
      <c r="J7" s="170"/>
      <c r="K7" s="171" t="s">
        <v>4</v>
      </c>
    </row>
    <row r="8" spans="1:11" ht="13.5" customHeight="1" thickBot="1">
      <c r="A8" s="168"/>
      <c r="B8" s="168"/>
      <c r="C8" s="168"/>
      <c r="D8" s="169"/>
      <c r="E8" s="179"/>
      <c r="F8" s="172" t="s">
        <v>5</v>
      </c>
      <c r="G8" s="6"/>
      <c r="H8" s="175" t="s">
        <v>6</v>
      </c>
      <c r="I8" s="175"/>
      <c r="J8" s="176" t="s">
        <v>7</v>
      </c>
      <c r="K8" s="171"/>
    </row>
    <row r="9" spans="1:11" s="2" customFormat="1" ht="81.75" customHeight="1">
      <c r="A9" s="168"/>
      <c r="B9" s="168"/>
      <c r="C9" s="168"/>
      <c r="D9" s="169"/>
      <c r="E9" s="7" t="s">
        <v>84</v>
      </c>
      <c r="F9" s="172"/>
      <c r="G9" s="8" t="s">
        <v>8</v>
      </c>
      <c r="H9" s="8" t="s">
        <v>9</v>
      </c>
      <c r="I9" s="8" t="s">
        <v>10</v>
      </c>
      <c r="J9" s="176"/>
      <c r="K9" s="171"/>
    </row>
    <row r="10" spans="1:11" s="13" customFormat="1" ht="15.75" thickBot="1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2">
        <v>11</v>
      </c>
    </row>
    <row r="11" spans="1:11" s="13" customFormat="1" ht="10.5" customHeight="1">
      <c r="A11" s="14"/>
      <c r="B11" s="15"/>
      <c r="C11" s="15"/>
      <c r="D11" s="15"/>
      <c r="E11" s="15"/>
      <c r="F11" s="16"/>
      <c r="G11" s="16"/>
      <c r="H11" s="16"/>
      <c r="I11" s="16"/>
      <c r="J11" s="16"/>
      <c r="K11" s="17"/>
    </row>
    <row r="12" spans="1:11" ht="16.5" customHeight="1">
      <c r="A12" s="18" t="s">
        <v>11</v>
      </c>
      <c r="B12" s="19"/>
      <c r="C12" s="19"/>
      <c r="D12" s="20">
        <f aca="true" t="shared" si="0" ref="D12:K12">SUM(D13)</f>
        <v>5000</v>
      </c>
      <c r="E12" s="20">
        <f t="shared" si="0"/>
        <v>5000</v>
      </c>
      <c r="F12" s="21">
        <f t="shared" si="0"/>
        <v>5000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2">
        <f t="shared" si="0"/>
        <v>0</v>
      </c>
    </row>
    <row r="13" spans="1:11" ht="16.5" customHeight="1">
      <c r="A13" s="23"/>
      <c r="B13" s="24" t="s">
        <v>12</v>
      </c>
      <c r="C13" s="25"/>
      <c r="D13" s="26">
        <f>SUM(D14)</f>
        <v>5000</v>
      </c>
      <c r="E13" s="26">
        <f>SUM(E15)</f>
        <v>5000</v>
      </c>
      <c r="F13" s="26">
        <f>SUM(F15)</f>
        <v>5000</v>
      </c>
      <c r="G13" s="26"/>
      <c r="H13" s="27">
        <f>SUM(H15)</f>
        <v>0</v>
      </c>
      <c r="I13" s="27">
        <f>SUM(I15)</f>
        <v>0</v>
      </c>
      <c r="J13" s="28">
        <f>SUM(J15)</f>
        <v>0</v>
      </c>
      <c r="K13" s="29">
        <f>SUM(K14:K15)</f>
        <v>0</v>
      </c>
    </row>
    <row r="14" spans="1:11" ht="16.5" customHeight="1">
      <c r="A14" s="23"/>
      <c r="B14" s="30"/>
      <c r="C14" s="31" t="s">
        <v>13</v>
      </c>
      <c r="D14" s="32">
        <v>5000</v>
      </c>
      <c r="E14" s="32"/>
      <c r="F14" s="32"/>
      <c r="G14" s="32"/>
      <c r="H14" s="32"/>
      <c r="I14" s="32"/>
      <c r="J14" s="33"/>
      <c r="K14" s="34"/>
    </row>
    <row r="15" spans="1:11" ht="16.5" customHeight="1">
      <c r="A15" s="23"/>
      <c r="B15" s="30"/>
      <c r="C15" s="35" t="s">
        <v>14</v>
      </c>
      <c r="D15" s="36"/>
      <c r="E15" s="36">
        <v>5000</v>
      </c>
      <c r="F15" s="36">
        <v>5000</v>
      </c>
      <c r="G15" s="36"/>
      <c r="H15" s="36"/>
      <c r="I15" s="36"/>
      <c r="J15" s="36"/>
      <c r="K15" s="37"/>
    </row>
    <row r="16" spans="1:11" ht="16.5" customHeight="1">
      <c r="A16" s="18" t="s">
        <v>15</v>
      </c>
      <c r="B16" s="19"/>
      <c r="C16" s="38"/>
      <c r="D16" s="20">
        <f aca="true" t="shared" si="1" ref="D16:K16">SUM(D17)</f>
        <v>35000</v>
      </c>
      <c r="E16" s="20">
        <f t="shared" si="1"/>
        <v>35000</v>
      </c>
      <c r="F16" s="21">
        <f t="shared" si="1"/>
        <v>35000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2">
        <f t="shared" si="1"/>
        <v>188000</v>
      </c>
    </row>
    <row r="17" spans="1:11" ht="16.5" customHeight="1">
      <c r="A17" s="23"/>
      <c r="B17" s="39" t="s">
        <v>16</v>
      </c>
      <c r="C17" s="40"/>
      <c r="D17" s="41">
        <f>SUM(D18)</f>
        <v>35000</v>
      </c>
      <c r="E17" s="41">
        <f>SUM(E18:E25)</f>
        <v>35000</v>
      </c>
      <c r="F17" s="41">
        <f>SUM(F18:F25)</f>
        <v>35000</v>
      </c>
      <c r="G17" s="41"/>
      <c r="H17" s="42">
        <f>SUM(H18:H25)</f>
        <v>0</v>
      </c>
      <c r="I17" s="42">
        <f>SUM(I25)</f>
        <v>0</v>
      </c>
      <c r="J17" s="42">
        <f>SUM(J25)</f>
        <v>0</v>
      </c>
      <c r="K17" s="29">
        <f>SUM(K18:K25)</f>
        <v>188000</v>
      </c>
    </row>
    <row r="18" spans="1:11" ht="16.5" customHeight="1">
      <c r="A18" s="23"/>
      <c r="B18" s="30"/>
      <c r="C18" s="31" t="s">
        <v>13</v>
      </c>
      <c r="D18" s="32">
        <v>35000</v>
      </c>
      <c r="E18" s="32"/>
      <c r="F18" s="32"/>
      <c r="G18" s="32"/>
      <c r="H18" s="32"/>
      <c r="I18" s="32"/>
      <c r="J18" s="32"/>
      <c r="K18" s="43"/>
    </row>
    <row r="19" spans="1:11" ht="16.5" customHeight="1">
      <c r="A19" s="23"/>
      <c r="B19" s="30"/>
      <c r="C19" s="44" t="s">
        <v>17</v>
      </c>
      <c r="D19" s="45"/>
      <c r="E19" s="45"/>
      <c r="F19" s="45"/>
      <c r="G19" s="45"/>
      <c r="H19" s="45"/>
      <c r="I19" s="45"/>
      <c r="J19" s="45"/>
      <c r="K19" s="46">
        <v>140750</v>
      </c>
    </row>
    <row r="20" spans="1:11" ht="16.5" customHeight="1">
      <c r="A20" s="23"/>
      <c r="B20" s="30"/>
      <c r="C20" s="44" t="s">
        <v>18</v>
      </c>
      <c r="D20" s="45"/>
      <c r="E20" s="45"/>
      <c r="F20" s="45"/>
      <c r="G20" s="45"/>
      <c r="H20" s="45"/>
      <c r="I20" s="45"/>
      <c r="J20" s="45"/>
      <c r="K20" s="46">
        <v>45000</v>
      </c>
    </row>
    <row r="21" spans="1:11" ht="16.5" customHeight="1">
      <c r="A21" s="23"/>
      <c r="B21" s="30"/>
      <c r="C21" s="47" t="s">
        <v>19</v>
      </c>
      <c r="D21" s="48"/>
      <c r="E21" s="48"/>
      <c r="F21" s="48"/>
      <c r="G21" s="48"/>
      <c r="H21" s="48"/>
      <c r="I21" s="48"/>
      <c r="J21" s="48"/>
      <c r="K21" s="49">
        <v>2250</v>
      </c>
    </row>
    <row r="22" spans="1:11" ht="16.5" customHeight="1">
      <c r="A22" s="23"/>
      <c r="B22" s="30"/>
      <c r="C22" s="50" t="s">
        <v>14</v>
      </c>
      <c r="D22" s="51"/>
      <c r="E22" s="51">
        <v>5522</v>
      </c>
      <c r="F22" s="51">
        <v>5522</v>
      </c>
      <c r="G22" s="51"/>
      <c r="H22" s="51"/>
      <c r="I22" s="51"/>
      <c r="J22" s="51"/>
      <c r="K22" s="52"/>
    </row>
    <row r="23" spans="1:11" ht="16.5" customHeight="1">
      <c r="A23" s="23"/>
      <c r="B23" s="30"/>
      <c r="C23" s="50" t="s">
        <v>69</v>
      </c>
      <c r="D23" s="51"/>
      <c r="E23" s="51">
        <v>8835</v>
      </c>
      <c r="F23" s="51">
        <v>8835</v>
      </c>
      <c r="G23" s="51"/>
      <c r="H23" s="51"/>
      <c r="I23" s="51"/>
      <c r="J23" s="51"/>
      <c r="K23" s="52"/>
    </row>
    <row r="24" spans="1:11" ht="16.5" customHeight="1">
      <c r="A24" s="23"/>
      <c r="B24" s="30"/>
      <c r="C24" s="50" t="s">
        <v>70</v>
      </c>
      <c r="D24" s="51"/>
      <c r="E24" s="51">
        <v>20000</v>
      </c>
      <c r="F24" s="51">
        <v>20000</v>
      </c>
      <c r="G24" s="51"/>
      <c r="H24" s="51"/>
      <c r="I24" s="51"/>
      <c r="J24" s="51"/>
      <c r="K24" s="52"/>
    </row>
    <row r="25" spans="1:11" ht="16.5" customHeight="1" thickBot="1">
      <c r="A25" s="23"/>
      <c r="B25" s="30"/>
      <c r="C25" s="35" t="s">
        <v>38</v>
      </c>
      <c r="D25" s="36"/>
      <c r="E25" s="36">
        <v>643</v>
      </c>
      <c r="F25" s="36">
        <v>643</v>
      </c>
      <c r="G25" s="36"/>
      <c r="H25" s="36"/>
      <c r="I25" s="36"/>
      <c r="J25" s="36"/>
      <c r="K25" s="53"/>
    </row>
    <row r="26" spans="1:11" ht="16.5" customHeight="1">
      <c r="A26" s="18" t="s">
        <v>20</v>
      </c>
      <c r="B26" s="19"/>
      <c r="C26" s="38"/>
      <c r="D26" s="20">
        <f aca="true" t="shared" si="2" ref="D26:K26">SUM(D27+D30+D33)</f>
        <v>352618</v>
      </c>
      <c r="E26" s="20">
        <f t="shared" si="2"/>
        <v>352618</v>
      </c>
      <c r="F26" s="21">
        <f t="shared" si="2"/>
        <v>352618</v>
      </c>
      <c r="G26" s="21">
        <f t="shared" si="2"/>
        <v>222233</v>
      </c>
      <c r="H26" s="21">
        <f t="shared" si="2"/>
        <v>41153</v>
      </c>
      <c r="I26" s="21">
        <f t="shared" si="2"/>
        <v>500</v>
      </c>
      <c r="J26" s="21">
        <f t="shared" si="2"/>
        <v>0</v>
      </c>
      <c r="K26" s="22">
        <f t="shared" si="2"/>
        <v>0</v>
      </c>
    </row>
    <row r="27" spans="1:11" ht="16.5" customHeight="1">
      <c r="A27" s="23"/>
      <c r="B27" s="24" t="s">
        <v>21</v>
      </c>
      <c r="C27" s="25"/>
      <c r="D27" s="26">
        <f>SUM(D28)</f>
        <v>56000</v>
      </c>
      <c r="E27" s="26">
        <f>SUM(E29)</f>
        <v>56000</v>
      </c>
      <c r="F27" s="26">
        <f>SUM(F29)</f>
        <v>56000</v>
      </c>
      <c r="G27" s="26"/>
      <c r="H27" s="27">
        <f>SUM(H29)</f>
        <v>0</v>
      </c>
      <c r="I27" s="27">
        <f>SUM(I29)</f>
        <v>0</v>
      </c>
      <c r="J27" s="27">
        <f>SUM(J29)</f>
        <v>0</v>
      </c>
      <c r="K27" s="54"/>
    </row>
    <row r="28" spans="1:11" ht="16.5" customHeight="1">
      <c r="A28" s="23"/>
      <c r="B28" s="30"/>
      <c r="C28" s="31" t="s">
        <v>13</v>
      </c>
      <c r="D28" s="32">
        <v>56000</v>
      </c>
      <c r="E28" s="32"/>
      <c r="F28" s="32"/>
      <c r="G28" s="32"/>
      <c r="H28" s="32"/>
      <c r="I28" s="32"/>
      <c r="J28" s="33"/>
      <c r="K28" s="55"/>
    </row>
    <row r="29" spans="1:11" ht="16.5" customHeight="1">
      <c r="A29" s="23"/>
      <c r="B29" s="30"/>
      <c r="C29" s="56" t="s">
        <v>14</v>
      </c>
      <c r="D29" s="57"/>
      <c r="E29" s="57">
        <v>56000</v>
      </c>
      <c r="F29" s="57">
        <v>56000</v>
      </c>
      <c r="G29" s="57"/>
      <c r="H29" s="57"/>
      <c r="I29" s="57"/>
      <c r="J29" s="58"/>
      <c r="K29" s="59"/>
    </row>
    <row r="30" spans="1:11" ht="16.5" customHeight="1">
      <c r="A30" s="23"/>
      <c r="B30" s="39" t="s">
        <v>22</v>
      </c>
      <c r="C30" s="40"/>
      <c r="D30" s="41">
        <f>SUM(D31)</f>
        <v>8000</v>
      </c>
      <c r="E30" s="41">
        <f>SUM(E32)</f>
        <v>8000</v>
      </c>
      <c r="F30" s="41">
        <f>SUM(F32)</f>
        <v>8000</v>
      </c>
      <c r="G30" s="41"/>
      <c r="H30" s="42">
        <f>SUM(H31:H32)</f>
        <v>0</v>
      </c>
      <c r="I30" s="42">
        <f>SUM(I31:I32)</f>
        <v>0</v>
      </c>
      <c r="J30" s="60">
        <f>SUM(J31:J32)</f>
        <v>0</v>
      </c>
      <c r="K30" s="61"/>
    </row>
    <row r="31" spans="1:11" ht="16.5" customHeight="1">
      <c r="A31" s="23"/>
      <c r="B31" s="30"/>
      <c r="C31" s="31" t="s">
        <v>13</v>
      </c>
      <c r="D31" s="32">
        <v>8000</v>
      </c>
      <c r="E31" s="32"/>
      <c r="F31" s="32"/>
      <c r="G31" s="32"/>
      <c r="H31" s="32"/>
      <c r="I31" s="32"/>
      <c r="J31" s="33"/>
      <c r="K31" s="55"/>
    </row>
    <row r="32" spans="1:11" ht="16.5" customHeight="1">
      <c r="A32" s="23"/>
      <c r="B32" s="30"/>
      <c r="C32" s="56" t="s">
        <v>14</v>
      </c>
      <c r="D32" s="57"/>
      <c r="E32" s="57">
        <v>8000</v>
      </c>
      <c r="F32" s="57">
        <v>8000</v>
      </c>
      <c r="G32" s="57"/>
      <c r="H32" s="57"/>
      <c r="I32" s="57"/>
      <c r="J32" s="58"/>
      <c r="K32" s="59"/>
    </row>
    <row r="33" spans="1:11" ht="16.5" customHeight="1">
      <c r="A33" s="23"/>
      <c r="B33" s="39" t="s">
        <v>23</v>
      </c>
      <c r="C33" s="40"/>
      <c r="D33" s="41">
        <f>SUM(D34:D34)</f>
        <v>288618</v>
      </c>
      <c r="E33" s="41">
        <f aca="true" t="shared" si="3" ref="E33:K33">SUM(E34:E52)</f>
        <v>288618</v>
      </c>
      <c r="F33" s="41">
        <f t="shared" si="3"/>
        <v>288618</v>
      </c>
      <c r="G33" s="41">
        <f t="shared" si="3"/>
        <v>222233</v>
      </c>
      <c r="H33" s="41">
        <f t="shared" si="3"/>
        <v>41153</v>
      </c>
      <c r="I33" s="41">
        <f t="shared" si="3"/>
        <v>500</v>
      </c>
      <c r="J33" s="41">
        <f t="shared" si="3"/>
        <v>0</v>
      </c>
      <c r="K33" s="29">
        <f t="shared" si="3"/>
        <v>0</v>
      </c>
    </row>
    <row r="34" spans="1:11" ht="16.5" customHeight="1">
      <c r="A34" s="23"/>
      <c r="B34" s="30"/>
      <c r="C34" s="31" t="s">
        <v>13</v>
      </c>
      <c r="D34" s="32">
        <v>288618</v>
      </c>
      <c r="E34" s="32"/>
      <c r="F34" s="32"/>
      <c r="G34" s="32"/>
      <c r="H34" s="32"/>
      <c r="I34" s="32"/>
      <c r="J34" s="33"/>
      <c r="K34" s="55"/>
    </row>
    <row r="35" spans="1:11" ht="16.5" customHeight="1">
      <c r="A35" s="23"/>
      <c r="B35" s="30"/>
      <c r="C35" s="47" t="s">
        <v>67</v>
      </c>
      <c r="D35" s="48"/>
      <c r="E35" s="48">
        <v>500</v>
      </c>
      <c r="F35" s="48">
        <v>500</v>
      </c>
      <c r="G35" s="48"/>
      <c r="H35" s="48"/>
      <c r="I35" s="48">
        <v>500</v>
      </c>
      <c r="J35" s="62"/>
      <c r="K35" s="63"/>
    </row>
    <row r="36" spans="1:12" ht="16.5" customHeight="1">
      <c r="A36" s="23"/>
      <c r="B36" s="30"/>
      <c r="C36" s="64" t="s">
        <v>24</v>
      </c>
      <c r="D36" s="48"/>
      <c r="E36" s="48">
        <v>70704</v>
      </c>
      <c r="F36" s="48">
        <v>70704</v>
      </c>
      <c r="G36" s="48">
        <v>70704</v>
      </c>
      <c r="H36" s="48"/>
      <c r="I36" s="48"/>
      <c r="J36" s="62"/>
      <c r="K36" s="63"/>
      <c r="L36" s="65"/>
    </row>
    <row r="37" spans="1:12" ht="16.5" customHeight="1">
      <c r="A37" s="23"/>
      <c r="B37" s="30"/>
      <c r="C37" s="47" t="s">
        <v>25</v>
      </c>
      <c r="D37" s="48"/>
      <c r="E37" s="48">
        <v>134403</v>
      </c>
      <c r="F37" s="48">
        <v>134403</v>
      </c>
      <c r="G37" s="48">
        <v>134403</v>
      </c>
      <c r="H37" s="48"/>
      <c r="I37" s="48"/>
      <c r="J37" s="62"/>
      <c r="K37" s="63"/>
      <c r="L37" s="65"/>
    </row>
    <row r="38" spans="1:12" ht="16.5" customHeight="1">
      <c r="A38" s="23"/>
      <c r="B38" s="30"/>
      <c r="C38" s="64" t="s">
        <v>26</v>
      </c>
      <c r="D38" s="48"/>
      <c r="E38" s="48">
        <v>16826</v>
      </c>
      <c r="F38" s="48">
        <v>16826</v>
      </c>
      <c r="G38" s="48">
        <v>16826</v>
      </c>
      <c r="H38" s="48"/>
      <c r="I38" s="48"/>
      <c r="J38" s="62"/>
      <c r="K38" s="63"/>
      <c r="L38" s="65"/>
    </row>
    <row r="39" spans="1:12" ht="16.5" customHeight="1">
      <c r="A39" s="23"/>
      <c r="B39" s="30"/>
      <c r="C39" s="64" t="s">
        <v>27</v>
      </c>
      <c r="D39" s="48"/>
      <c r="E39" s="48">
        <v>39405</v>
      </c>
      <c r="F39" s="48">
        <v>39405</v>
      </c>
      <c r="G39" s="48"/>
      <c r="H39" s="48">
        <v>39405</v>
      </c>
      <c r="I39" s="48"/>
      <c r="J39" s="62"/>
      <c r="K39" s="63"/>
      <c r="L39" s="65"/>
    </row>
    <row r="40" spans="1:12" ht="16.5" customHeight="1">
      <c r="A40" s="23"/>
      <c r="B40" s="30"/>
      <c r="C40" s="64" t="s">
        <v>28</v>
      </c>
      <c r="D40" s="66"/>
      <c r="E40" s="66">
        <v>1748</v>
      </c>
      <c r="F40" s="66">
        <v>1748</v>
      </c>
      <c r="G40" s="66"/>
      <c r="H40" s="66">
        <v>1748</v>
      </c>
      <c r="I40" s="66"/>
      <c r="J40" s="67"/>
      <c r="K40" s="63"/>
      <c r="L40" s="65"/>
    </row>
    <row r="41" spans="1:12" ht="16.5" customHeight="1">
      <c r="A41" s="23"/>
      <c r="B41" s="30"/>
      <c r="C41" s="64" t="s">
        <v>42</v>
      </c>
      <c r="D41" s="66"/>
      <c r="E41" s="66">
        <v>300</v>
      </c>
      <c r="F41" s="66">
        <v>300</v>
      </c>
      <c r="G41" s="66">
        <v>300</v>
      </c>
      <c r="H41" s="66"/>
      <c r="I41" s="66"/>
      <c r="J41" s="67"/>
      <c r="K41" s="63"/>
      <c r="L41" s="65"/>
    </row>
    <row r="42" spans="1:11" ht="16.5" customHeight="1">
      <c r="A42" s="23"/>
      <c r="B42" s="30"/>
      <c r="C42" s="64" t="s">
        <v>29</v>
      </c>
      <c r="D42" s="48"/>
      <c r="E42" s="48">
        <v>4491</v>
      </c>
      <c r="F42" s="48">
        <v>4491</v>
      </c>
      <c r="G42" s="48"/>
      <c r="H42" s="48"/>
      <c r="I42" s="48"/>
      <c r="J42" s="62"/>
      <c r="K42" s="63"/>
    </row>
    <row r="43" spans="1:11" ht="16.5" customHeight="1">
      <c r="A43" s="23"/>
      <c r="B43" s="30"/>
      <c r="C43" s="64" t="s">
        <v>30</v>
      </c>
      <c r="D43" s="48"/>
      <c r="E43" s="48">
        <v>661</v>
      </c>
      <c r="F43" s="48">
        <v>661</v>
      </c>
      <c r="G43" s="48"/>
      <c r="H43" s="48"/>
      <c r="I43" s="48"/>
      <c r="J43" s="62"/>
      <c r="K43" s="63"/>
    </row>
    <row r="44" spans="1:11" ht="16.5" customHeight="1">
      <c r="A44" s="23"/>
      <c r="B44" s="30"/>
      <c r="C44" s="64" t="s">
        <v>31</v>
      </c>
      <c r="D44" s="48"/>
      <c r="E44" s="48">
        <v>4048</v>
      </c>
      <c r="F44" s="48">
        <v>4048</v>
      </c>
      <c r="G44" s="48"/>
      <c r="H44" s="48"/>
      <c r="I44" s="48"/>
      <c r="J44" s="62"/>
      <c r="K44" s="63"/>
    </row>
    <row r="45" spans="1:11" ht="16.5" customHeight="1">
      <c r="A45" s="23"/>
      <c r="B45" s="30"/>
      <c r="C45" s="64" t="s">
        <v>32</v>
      </c>
      <c r="D45" s="48"/>
      <c r="E45" s="48">
        <v>1092</v>
      </c>
      <c r="F45" s="48">
        <v>1092</v>
      </c>
      <c r="G45" s="48"/>
      <c r="H45" s="48"/>
      <c r="I45" s="48"/>
      <c r="J45" s="62"/>
      <c r="K45" s="63"/>
    </row>
    <row r="46" spans="1:11" ht="16.5" customHeight="1">
      <c r="A46" s="23"/>
      <c r="B46" s="30"/>
      <c r="C46" s="64" t="s">
        <v>33</v>
      </c>
      <c r="D46" s="48"/>
      <c r="E46" s="48">
        <v>326</v>
      </c>
      <c r="F46" s="48">
        <v>326</v>
      </c>
      <c r="G46" s="48"/>
      <c r="H46" s="48"/>
      <c r="I46" s="48"/>
      <c r="J46" s="62"/>
      <c r="K46" s="63"/>
    </row>
    <row r="47" spans="1:11" ht="16.5" customHeight="1">
      <c r="A47" s="23"/>
      <c r="B47" s="30"/>
      <c r="C47" s="64" t="s">
        <v>14</v>
      </c>
      <c r="D47" s="48"/>
      <c r="E47" s="48">
        <v>6999</v>
      </c>
      <c r="F47" s="48">
        <v>6999</v>
      </c>
      <c r="G47" s="48"/>
      <c r="H47" s="48"/>
      <c r="I47" s="48"/>
      <c r="J47" s="62"/>
      <c r="K47" s="63"/>
    </row>
    <row r="48" spans="1:11" ht="16.5" customHeight="1">
      <c r="A48" s="23"/>
      <c r="B48" s="30"/>
      <c r="C48" s="47" t="s">
        <v>34</v>
      </c>
      <c r="D48" s="48"/>
      <c r="E48" s="48">
        <v>871</v>
      </c>
      <c r="F48" s="48">
        <v>871</v>
      </c>
      <c r="G48" s="48"/>
      <c r="H48" s="48"/>
      <c r="I48" s="48"/>
      <c r="J48" s="62"/>
      <c r="K48" s="63"/>
    </row>
    <row r="49" spans="1:11" ht="16.5" customHeight="1">
      <c r="A49" s="23"/>
      <c r="B49" s="30"/>
      <c r="C49" s="64" t="s">
        <v>35</v>
      </c>
      <c r="D49" s="48"/>
      <c r="E49" s="48">
        <v>164</v>
      </c>
      <c r="F49" s="48">
        <v>164</v>
      </c>
      <c r="G49" s="48"/>
      <c r="H49" s="48"/>
      <c r="I49" s="48"/>
      <c r="J49" s="62"/>
      <c r="K49" s="63"/>
    </row>
    <row r="50" spans="1:11" ht="16.5" customHeight="1">
      <c r="A50" s="23"/>
      <c r="B50" s="30"/>
      <c r="C50" s="64" t="s">
        <v>36</v>
      </c>
      <c r="D50" s="48"/>
      <c r="E50" s="48">
        <v>870</v>
      </c>
      <c r="F50" s="48">
        <v>870</v>
      </c>
      <c r="G50" s="48"/>
      <c r="H50" s="48"/>
      <c r="I50" s="48"/>
      <c r="J50" s="62"/>
      <c r="K50" s="63"/>
    </row>
    <row r="51" spans="1:11" ht="16.5" customHeight="1">
      <c r="A51" s="157"/>
      <c r="B51" s="24"/>
      <c r="C51" s="158" t="s">
        <v>37</v>
      </c>
      <c r="D51" s="57"/>
      <c r="E51" s="57">
        <v>5105</v>
      </c>
      <c r="F51" s="57">
        <v>5105</v>
      </c>
      <c r="G51" s="57"/>
      <c r="H51" s="57"/>
      <c r="I51" s="57"/>
      <c r="J51" s="58"/>
      <c r="K51" s="59"/>
    </row>
    <row r="52" spans="1:11" ht="16.5" customHeight="1" thickBot="1">
      <c r="A52" s="115"/>
      <c r="B52" s="116"/>
      <c r="C52" s="153" t="s">
        <v>38</v>
      </c>
      <c r="D52" s="154"/>
      <c r="E52" s="154">
        <v>105</v>
      </c>
      <c r="F52" s="154">
        <v>105</v>
      </c>
      <c r="G52" s="154"/>
      <c r="H52" s="154"/>
      <c r="I52" s="154"/>
      <c r="J52" s="155"/>
      <c r="K52" s="156"/>
    </row>
    <row r="53" spans="1:11" ht="16.5" customHeight="1" thickBot="1">
      <c r="A53" s="18" t="s">
        <v>39</v>
      </c>
      <c r="B53" s="19"/>
      <c r="C53" s="38"/>
      <c r="D53" s="20">
        <f aca="true" t="shared" si="4" ref="D53:K53">SUM(D54+D63)</f>
        <v>148747</v>
      </c>
      <c r="E53" s="20">
        <f t="shared" si="4"/>
        <v>148747</v>
      </c>
      <c r="F53" s="21">
        <f t="shared" si="4"/>
        <v>148747</v>
      </c>
      <c r="G53" s="21">
        <f t="shared" si="4"/>
        <v>117819</v>
      </c>
      <c r="H53" s="21">
        <f t="shared" si="4"/>
        <v>19554</v>
      </c>
      <c r="I53" s="21">
        <f t="shared" si="4"/>
        <v>0</v>
      </c>
      <c r="J53" s="21">
        <f t="shared" si="4"/>
        <v>0</v>
      </c>
      <c r="K53" s="22">
        <f t="shared" si="4"/>
        <v>0</v>
      </c>
    </row>
    <row r="54" spans="1:11" ht="16.5" customHeight="1">
      <c r="A54" s="68"/>
      <c r="B54" s="69" t="s">
        <v>40</v>
      </c>
      <c r="C54" s="70"/>
      <c r="D54" s="71">
        <f>SUM(D55)</f>
        <v>131058</v>
      </c>
      <c r="E54" s="71">
        <f aca="true" t="shared" si="5" ref="E54:K54">SUM(E55:E62)</f>
        <v>131058</v>
      </c>
      <c r="F54" s="72">
        <f t="shared" si="5"/>
        <v>131058</v>
      </c>
      <c r="G54" s="72">
        <f t="shared" si="5"/>
        <v>107519</v>
      </c>
      <c r="H54" s="72">
        <f t="shared" si="5"/>
        <v>18866</v>
      </c>
      <c r="I54" s="72">
        <f t="shared" si="5"/>
        <v>0</v>
      </c>
      <c r="J54" s="72">
        <f t="shared" si="5"/>
        <v>0</v>
      </c>
      <c r="K54" s="73">
        <f t="shared" si="5"/>
        <v>0</v>
      </c>
    </row>
    <row r="55" spans="1:11" ht="16.5" customHeight="1">
      <c r="A55" s="23"/>
      <c r="B55" s="30"/>
      <c r="C55" s="44" t="s">
        <v>13</v>
      </c>
      <c r="D55" s="45">
        <v>131058</v>
      </c>
      <c r="E55" s="45"/>
      <c r="F55" s="45"/>
      <c r="G55" s="45"/>
      <c r="H55" s="45"/>
      <c r="I55" s="45"/>
      <c r="J55" s="74"/>
      <c r="K55" s="75"/>
    </row>
    <row r="56" spans="1:11" ht="16.5" customHeight="1">
      <c r="A56" s="23"/>
      <c r="B56" s="30"/>
      <c r="C56" s="47" t="s">
        <v>24</v>
      </c>
      <c r="D56" s="48"/>
      <c r="E56" s="76">
        <v>99327</v>
      </c>
      <c r="F56" s="76">
        <v>99327</v>
      </c>
      <c r="G56" s="76">
        <v>99327</v>
      </c>
      <c r="H56" s="76"/>
      <c r="I56" s="48"/>
      <c r="J56" s="62"/>
      <c r="K56" s="77"/>
    </row>
    <row r="57" spans="1:11" ht="16.5" customHeight="1">
      <c r="A57" s="23"/>
      <c r="B57" s="30"/>
      <c r="C57" s="47" t="s">
        <v>26</v>
      </c>
      <c r="D57" s="48"/>
      <c r="E57" s="76">
        <v>8192</v>
      </c>
      <c r="F57" s="76">
        <v>8192</v>
      </c>
      <c r="G57" s="76">
        <v>8192</v>
      </c>
      <c r="H57" s="76"/>
      <c r="I57" s="48"/>
      <c r="J57" s="62"/>
      <c r="K57" s="77"/>
    </row>
    <row r="58" spans="1:11" ht="16.5" customHeight="1">
      <c r="A58" s="23"/>
      <c r="B58" s="30"/>
      <c r="C58" s="47" t="s">
        <v>27</v>
      </c>
      <c r="D58" s="48"/>
      <c r="E58" s="76">
        <v>16232</v>
      </c>
      <c r="F58" s="76">
        <v>16232</v>
      </c>
      <c r="G58" s="76"/>
      <c r="H58" s="76">
        <v>16232</v>
      </c>
      <c r="I58" s="48"/>
      <c r="J58" s="62"/>
      <c r="K58" s="77"/>
    </row>
    <row r="59" spans="1:11" ht="16.5" customHeight="1">
      <c r="A59" s="23"/>
      <c r="B59" s="30"/>
      <c r="C59" s="47" t="s">
        <v>28</v>
      </c>
      <c r="D59" s="48"/>
      <c r="E59" s="76">
        <v>2634</v>
      </c>
      <c r="F59" s="76">
        <v>2634</v>
      </c>
      <c r="G59" s="76"/>
      <c r="H59" s="76">
        <v>2634</v>
      </c>
      <c r="I59" s="48"/>
      <c r="J59" s="62"/>
      <c r="K59" s="77"/>
    </row>
    <row r="60" spans="1:11" ht="16.5" customHeight="1">
      <c r="A60" s="23"/>
      <c r="B60" s="30"/>
      <c r="C60" s="47" t="s">
        <v>29</v>
      </c>
      <c r="D60" s="48"/>
      <c r="E60" s="76">
        <v>550</v>
      </c>
      <c r="F60" s="76">
        <v>550</v>
      </c>
      <c r="G60" s="76"/>
      <c r="H60" s="76"/>
      <c r="I60" s="48"/>
      <c r="J60" s="62"/>
      <c r="K60" s="77"/>
    </row>
    <row r="61" spans="1:11" ht="16.5" customHeight="1">
      <c r="A61" s="23"/>
      <c r="B61" s="30"/>
      <c r="C61" s="47" t="s">
        <v>14</v>
      </c>
      <c r="D61" s="48"/>
      <c r="E61" s="76">
        <v>1000</v>
      </c>
      <c r="F61" s="76">
        <v>1000</v>
      </c>
      <c r="G61" s="76"/>
      <c r="H61" s="76"/>
      <c r="I61" s="48"/>
      <c r="J61" s="62"/>
      <c r="K61" s="77"/>
    </row>
    <row r="62" spans="1:11" ht="16.5" customHeight="1">
      <c r="A62" s="23"/>
      <c r="B62" s="30"/>
      <c r="C62" s="50" t="s">
        <v>37</v>
      </c>
      <c r="D62" s="51"/>
      <c r="E62" s="78">
        <v>3123</v>
      </c>
      <c r="F62" s="78">
        <v>3123</v>
      </c>
      <c r="G62" s="78"/>
      <c r="H62" s="51"/>
      <c r="I62" s="51"/>
      <c r="J62" s="79"/>
      <c r="K62" s="80"/>
    </row>
    <row r="63" spans="1:11" ht="16.5" customHeight="1">
      <c r="A63" s="23"/>
      <c r="B63" s="39" t="s">
        <v>41</v>
      </c>
      <c r="C63" s="40"/>
      <c r="D63" s="41">
        <f>SUM(D64)</f>
        <v>17689</v>
      </c>
      <c r="E63" s="41">
        <f aca="true" t="shared" si="6" ref="E63:K63">SUM(E64:E69)</f>
        <v>17689</v>
      </c>
      <c r="F63" s="41">
        <f t="shared" si="6"/>
        <v>17689</v>
      </c>
      <c r="G63" s="41">
        <f t="shared" si="6"/>
        <v>10300</v>
      </c>
      <c r="H63" s="41">
        <f t="shared" si="6"/>
        <v>688</v>
      </c>
      <c r="I63" s="41">
        <f t="shared" si="6"/>
        <v>0</v>
      </c>
      <c r="J63" s="41">
        <f t="shared" si="6"/>
        <v>0</v>
      </c>
      <c r="K63" s="29">
        <f t="shared" si="6"/>
        <v>0</v>
      </c>
    </row>
    <row r="64" spans="1:11" ht="16.5" customHeight="1">
      <c r="A64" s="23"/>
      <c r="B64" s="30"/>
      <c r="C64" s="44" t="s">
        <v>13</v>
      </c>
      <c r="D64" s="45">
        <v>17689</v>
      </c>
      <c r="E64" s="45"/>
      <c r="F64" s="45"/>
      <c r="G64" s="45"/>
      <c r="H64" s="45"/>
      <c r="I64" s="45"/>
      <c r="J64" s="33"/>
      <c r="K64" s="34"/>
    </row>
    <row r="65" spans="1:11" ht="16.5" customHeight="1">
      <c r="A65" s="23"/>
      <c r="B65" s="30"/>
      <c r="C65" s="44" t="s">
        <v>27</v>
      </c>
      <c r="D65" s="45"/>
      <c r="E65" s="45">
        <v>688</v>
      </c>
      <c r="F65" s="45">
        <v>688</v>
      </c>
      <c r="G65" s="45"/>
      <c r="H65" s="45">
        <v>688</v>
      </c>
      <c r="I65" s="45"/>
      <c r="J65" s="74"/>
      <c r="K65" s="75"/>
    </row>
    <row r="66" spans="1:11" ht="16.5" customHeight="1">
      <c r="A66" s="23"/>
      <c r="B66" s="30"/>
      <c r="C66" s="44" t="s">
        <v>42</v>
      </c>
      <c r="D66" s="45"/>
      <c r="E66" s="45">
        <v>10300</v>
      </c>
      <c r="F66" s="45">
        <v>10300</v>
      </c>
      <c r="G66" s="45">
        <v>10300</v>
      </c>
      <c r="H66" s="45"/>
      <c r="I66" s="45"/>
      <c r="J66" s="74"/>
      <c r="K66" s="75"/>
    </row>
    <row r="67" spans="1:11" ht="16.5" customHeight="1">
      <c r="A67" s="23"/>
      <c r="B67" s="30"/>
      <c r="C67" s="44" t="s">
        <v>29</v>
      </c>
      <c r="D67" s="45"/>
      <c r="E67" s="45">
        <v>501</v>
      </c>
      <c r="F67" s="45">
        <v>501</v>
      </c>
      <c r="G67" s="45"/>
      <c r="H67" s="45"/>
      <c r="I67" s="45"/>
      <c r="J67" s="74"/>
      <c r="K67" s="75"/>
    </row>
    <row r="68" spans="1:11" ht="16.5" customHeight="1" thickBot="1">
      <c r="A68" s="23"/>
      <c r="B68" s="30"/>
      <c r="C68" s="44" t="s">
        <v>14</v>
      </c>
      <c r="D68" s="45"/>
      <c r="E68" s="45">
        <v>6200</v>
      </c>
      <c r="F68" s="45">
        <v>6200</v>
      </c>
      <c r="G68" s="45"/>
      <c r="H68" s="45"/>
      <c r="I68" s="45"/>
      <c r="J68" s="74"/>
      <c r="K68" s="75"/>
    </row>
    <row r="69" spans="1:11" ht="16.5" customHeight="1" hidden="1">
      <c r="A69" s="23"/>
      <c r="B69" s="30"/>
      <c r="C69" s="47" t="s">
        <v>14</v>
      </c>
      <c r="D69" s="48"/>
      <c r="E69" s="48"/>
      <c r="F69" s="48"/>
      <c r="G69" s="48"/>
      <c r="H69" s="48"/>
      <c r="I69" s="48"/>
      <c r="J69" s="62"/>
      <c r="K69" s="77"/>
    </row>
    <row r="70" spans="1:11" ht="16.5" customHeight="1" thickBot="1">
      <c r="A70" s="18" t="s">
        <v>43</v>
      </c>
      <c r="B70" s="19"/>
      <c r="C70" s="38"/>
      <c r="D70" s="20">
        <f>SUM(D71+D100)</f>
        <v>3227470</v>
      </c>
      <c r="E70" s="20">
        <f aca="true" t="shared" si="7" ref="E70:K70">SUM(E71+E100)</f>
        <v>3227470</v>
      </c>
      <c r="F70" s="20">
        <f t="shared" si="7"/>
        <v>3227470</v>
      </c>
      <c r="G70" s="20">
        <f t="shared" si="7"/>
        <v>2804668</v>
      </c>
      <c r="H70" s="20">
        <f t="shared" si="7"/>
        <v>10497</v>
      </c>
      <c r="I70" s="20">
        <f t="shared" si="7"/>
        <v>165000</v>
      </c>
      <c r="J70" s="20">
        <f t="shared" si="7"/>
        <v>0</v>
      </c>
      <c r="K70" s="22">
        <f t="shared" si="7"/>
        <v>14000</v>
      </c>
    </row>
    <row r="71" spans="1:11" ht="16.5" customHeight="1">
      <c r="A71" s="23"/>
      <c r="B71" s="81" t="s">
        <v>44</v>
      </c>
      <c r="C71" s="82"/>
      <c r="D71" s="83">
        <f>SUM(D72+D75)</f>
        <v>3217000</v>
      </c>
      <c r="E71" s="83">
        <f aca="true" t="shared" si="8" ref="E71:K71">SUM(E72:E99)</f>
        <v>3217000</v>
      </c>
      <c r="F71" s="83">
        <f t="shared" si="8"/>
        <v>3217000</v>
      </c>
      <c r="G71" s="83">
        <f t="shared" si="8"/>
        <v>2804668</v>
      </c>
      <c r="H71" s="83">
        <f t="shared" si="8"/>
        <v>10497</v>
      </c>
      <c r="I71" s="83">
        <f t="shared" si="8"/>
        <v>165000</v>
      </c>
      <c r="J71" s="83">
        <f t="shared" si="8"/>
        <v>0</v>
      </c>
      <c r="K71" s="84">
        <f t="shared" si="8"/>
        <v>14000</v>
      </c>
    </row>
    <row r="72" spans="1:12" ht="16.5" customHeight="1">
      <c r="A72" s="23"/>
      <c r="B72" s="30"/>
      <c r="C72" s="31" t="s">
        <v>13</v>
      </c>
      <c r="D72" s="32">
        <v>3217000</v>
      </c>
      <c r="E72" s="32"/>
      <c r="F72" s="32"/>
      <c r="G72" s="32"/>
      <c r="H72" s="32"/>
      <c r="I72" s="32"/>
      <c r="J72" s="33"/>
      <c r="K72" s="43"/>
      <c r="L72" s="65"/>
    </row>
    <row r="73" spans="1:12" ht="16.5" customHeight="1">
      <c r="A73" s="23"/>
      <c r="B73" s="30"/>
      <c r="C73" s="44" t="s">
        <v>18</v>
      </c>
      <c r="D73" s="45"/>
      <c r="E73" s="45"/>
      <c r="F73" s="45"/>
      <c r="G73" s="45"/>
      <c r="H73" s="45"/>
      <c r="I73" s="45"/>
      <c r="J73" s="74"/>
      <c r="K73" s="46">
        <v>14000</v>
      </c>
      <c r="L73" s="65"/>
    </row>
    <row r="74" spans="1:12" ht="16.5" customHeight="1">
      <c r="A74" s="23"/>
      <c r="B74" s="30"/>
      <c r="C74" s="47" t="s">
        <v>67</v>
      </c>
      <c r="D74" s="48"/>
      <c r="E74" s="48">
        <v>7000</v>
      </c>
      <c r="F74" s="48">
        <v>7000</v>
      </c>
      <c r="G74" s="48"/>
      <c r="H74" s="48"/>
      <c r="I74" s="48">
        <v>7000</v>
      </c>
      <c r="J74" s="62"/>
      <c r="K74" s="49"/>
      <c r="L74" s="65"/>
    </row>
    <row r="75" spans="1:12" ht="16.5" customHeight="1">
      <c r="A75" s="23"/>
      <c r="B75" s="30"/>
      <c r="C75" s="47" t="s">
        <v>45</v>
      </c>
      <c r="D75" s="48"/>
      <c r="E75" s="48">
        <v>158000</v>
      </c>
      <c r="F75" s="48">
        <v>158000</v>
      </c>
      <c r="G75" s="48"/>
      <c r="H75" s="48"/>
      <c r="I75" s="48">
        <v>158000</v>
      </c>
      <c r="J75" s="62"/>
      <c r="K75" s="77"/>
      <c r="L75" s="65"/>
    </row>
    <row r="76" spans="1:11" ht="16.5" customHeight="1">
      <c r="A76" s="23"/>
      <c r="B76" s="30"/>
      <c r="C76" s="47" t="s">
        <v>25</v>
      </c>
      <c r="D76" s="48"/>
      <c r="E76" s="48">
        <v>46233</v>
      </c>
      <c r="F76" s="48">
        <v>46233</v>
      </c>
      <c r="G76" s="48">
        <v>46233</v>
      </c>
      <c r="H76" s="48"/>
      <c r="I76" s="48"/>
      <c r="J76" s="62"/>
      <c r="K76" s="77"/>
    </row>
    <row r="77" spans="1:11" ht="16.5" customHeight="1">
      <c r="A77" s="23"/>
      <c r="B77" s="30"/>
      <c r="C77" s="47" t="s">
        <v>26</v>
      </c>
      <c r="D77" s="48"/>
      <c r="E77" s="48">
        <v>3764</v>
      </c>
      <c r="F77" s="48">
        <v>3764</v>
      </c>
      <c r="G77" s="48">
        <v>3764</v>
      </c>
      <c r="H77" s="48"/>
      <c r="I77" s="48"/>
      <c r="J77" s="62"/>
      <c r="K77" s="77"/>
    </row>
    <row r="78" spans="1:11" ht="16.5" customHeight="1">
      <c r="A78" s="23"/>
      <c r="B78" s="30"/>
      <c r="C78" s="47" t="s">
        <v>46</v>
      </c>
      <c r="D78" s="48"/>
      <c r="E78" s="48">
        <v>2157000</v>
      </c>
      <c r="F78" s="48">
        <v>2157000</v>
      </c>
      <c r="G78" s="48">
        <v>2157000</v>
      </c>
      <c r="H78" s="48"/>
      <c r="I78" s="48"/>
      <c r="J78" s="62"/>
      <c r="K78" s="77"/>
    </row>
    <row r="79" spans="1:11" ht="16.5" customHeight="1">
      <c r="A79" s="23"/>
      <c r="B79" s="30"/>
      <c r="C79" s="47" t="s">
        <v>47</v>
      </c>
      <c r="D79" s="48"/>
      <c r="E79" s="48">
        <v>311477</v>
      </c>
      <c r="F79" s="48">
        <v>311477</v>
      </c>
      <c r="G79" s="48">
        <v>311477</v>
      </c>
      <c r="H79" s="48"/>
      <c r="I79" s="48"/>
      <c r="J79" s="62"/>
      <c r="K79" s="77"/>
    </row>
    <row r="80" spans="1:11" ht="16.5" customHeight="1">
      <c r="A80" s="23"/>
      <c r="B80" s="30"/>
      <c r="C80" s="47" t="s">
        <v>48</v>
      </c>
      <c r="D80" s="48"/>
      <c r="E80" s="48">
        <v>183361</v>
      </c>
      <c r="F80" s="48">
        <v>183361</v>
      </c>
      <c r="G80" s="48">
        <v>183361</v>
      </c>
      <c r="H80" s="48"/>
      <c r="I80" s="48"/>
      <c r="J80" s="62"/>
      <c r="K80" s="77"/>
    </row>
    <row r="81" spans="1:11" ht="16.5" customHeight="1">
      <c r="A81" s="23"/>
      <c r="B81" s="30"/>
      <c r="C81" s="47" t="s">
        <v>27</v>
      </c>
      <c r="D81" s="48"/>
      <c r="E81" s="48">
        <v>9251</v>
      </c>
      <c r="F81" s="48">
        <v>9251</v>
      </c>
      <c r="G81" s="48"/>
      <c r="H81" s="48">
        <v>9251</v>
      </c>
      <c r="I81" s="48"/>
      <c r="J81" s="62"/>
      <c r="K81" s="77"/>
    </row>
    <row r="82" spans="1:11" ht="16.5" customHeight="1">
      <c r="A82" s="23"/>
      <c r="B82" s="30"/>
      <c r="C82" s="47" t="s">
        <v>28</v>
      </c>
      <c r="D82" s="48"/>
      <c r="E82" s="48">
        <v>1246</v>
      </c>
      <c r="F82" s="48">
        <v>1246</v>
      </c>
      <c r="G82" s="48"/>
      <c r="H82" s="48">
        <v>1246</v>
      </c>
      <c r="I82" s="48"/>
      <c r="J82" s="62"/>
      <c r="K82" s="77"/>
    </row>
    <row r="83" spans="1:11" ht="16.5" customHeight="1">
      <c r="A83" s="23"/>
      <c r="B83" s="30"/>
      <c r="C83" s="47" t="s">
        <v>42</v>
      </c>
      <c r="D83" s="48"/>
      <c r="E83" s="48">
        <v>15574</v>
      </c>
      <c r="F83" s="48">
        <v>15574</v>
      </c>
      <c r="G83" s="48">
        <v>15574</v>
      </c>
      <c r="H83" s="48"/>
      <c r="I83" s="48"/>
      <c r="J83" s="62"/>
      <c r="K83" s="77"/>
    </row>
    <row r="84" spans="1:11" ht="16.5" customHeight="1">
      <c r="A84" s="23"/>
      <c r="B84" s="30"/>
      <c r="C84" s="47" t="s">
        <v>49</v>
      </c>
      <c r="D84" s="48"/>
      <c r="E84" s="48">
        <v>87259</v>
      </c>
      <c r="F84" s="48">
        <v>87259</v>
      </c>
      <c r="G84" s="48">
        <v>87259</v>
      </c>
      <c r="H84" s="48"/>
      <c r="I84" s="48"/>
      <c r="J84" s="62"/>
      <c r="K84" s="77"/>
    </row>
    <row r="85" spans="1:11" ht="16.5" customHeight="1">
      <c r="A85" s="23"/>
      <c r="B85" s="30"/>
      <c r="C85" s="47" t="s">
        <v>29</v>
      </c>
      <c r="D85" s="48"/>
      <c r="E85" s="48">
        <v>75794</v>
      </c>
      <c r="F85" s="48">
        <v>75794</v>
      </c>
      <c r="G85" s="48"/>
      <c r="H85" s="48"/>
      <c r="I85" s="48"/>
      <c r="J85" s="62"/>
      <c r="K85" s="77"/>
    </row>
    <row r="86" spans="1:11" ht="16.5" customHeight="1">
      <c r="A86" s="23"/>
      <c r="B86" s="30"/>
      <c r="C86" s="47" t="s">
        <v>50</v>
      </c>
      <c r="D86" s="48"/>
      <c r="E86" s="48">
        <v>4000</v>
      </c>
      <c r="F86" s="48">
        <v>4000</v>
      </c>
      <c r="G86" s="48"/>
      <c r="H86" s="48"/>
      <c r="I86" s="48"/>
      <c r="J86" s="62"/>
      <c r="K86" s="77"/>
    </row>
    <row r="87" spans="1:11" ht="16.5" customHeight="1">
      <c r="A87" s="23"/>
      <c r="B87" s="30"/>
      <c r="C87" s="47" t="s">
        <v>31</v>
      </c>
      <c r="D87" s="85"/>
      <c r="E87" s="48">
        <v>71000</v>
      </c>
      <c r="F87" s="48">
        <v>71000</v>
      </c>
      <c r="G87" s="48"/>
      <c r="H87" s="48"/>
      <c r="I87" s="48"/>
      <c r="J87" s="62"/>
      <c r="K87" s="77"/>
    </row>
    <row r="88" spans="1:11" ht="16.5" customHeight="1">
      <c r="A88" s="23"/>
      <c r="B88" s="30"/>
      <c r="C88" s="47" t="s">
        <v>32</v>
      </c>
      <c r="D88" s="48"/>
      <c r="E88" s="48">
        <v>16000</v>
      </c>
      <c r="F88" s="48">
        <v>16000</v>
      </c>
      <c r="G88" s="48"/>
      <c r="H88" s="48"/>
      <c r="I88" s="48"/>
      <c r="J88" s="62"/>
      <c r="K88" s="77"/>
    </row>
    <row r="89" spans="1:11" ht="16.5" customHeight="1">
      <c r="A89" s="23"/>
      <c r="B89" s="30"/>
      <c r="C89" s="47" t="s">
        <v>33</v>
      </c>
      <c r="D89" s="48"/>
      <c r="E89" s="48">
        <v>6000</v>
      </c>
      <c r="F89" s="48">
        <v>6000</v>
      </c>
      <c r="G89" s="48"/>
      <c r="H89" s="48"/>
      <c r="I89" s="48"/>
      <c r="J89" s="62"/>
      <c r="K89" s="77"/>
    </row>
    <row r="90" spans="1:11" ht="16.5" customHeight="1">
      <c r="A90" s="23"/>
      <c r="B90" s="30"/>
      <c r="C90" s="47" t="s">
        <v>14</v>
      </c>
      <c r="D90" s="48"/>
      <c r="E90" s="48">
        <v>32400</v>
      </c>
      <c r="F90" s="48">
        <v>32400</v>
      </c>
      <c r="G90" s="48"/>
      <c r="H90" s="48"/>
      <c r="I90" s="48"/>
      <c r="J90" s="62"/>
      <c r="K90" s="77"/>
    </row>
    <row r="91" spans="1:11" ht="16.5" customHeight="1">
      <c r="A91" s="23"/>
      <c r="B91" s="30"/>
      <c r="C91" s="47" t="s">
        <v>51</v>
      </c>
      <c r="D91" s="48"/>
      <c r="E91" s="48">
        <v>1600</v>
      </c>
      <c r="F91" s="48">
        <v>1600</v>
      </c>
      <c r="G91" s="48"/>
      <c r="H91" s="48"/>
      <c r="I91" s="48"/>
      <c r="J91" s="62"/>
      <c r="K91" s="77"/>
    </row>
    <row r="92" spans="1:11" ht="16.5" customHeight="1">
      <c r="A92" s="23"/>
      <c r="B92" s="30"/>
      <c r="C92" s="47" t="s">
        <v>52</v>
      </c>
      <c r="D92" s="48"/>
      <c r="E92" s="48">
        <v>6200</v>
      </c>
      <c r="F92" s="48">
        <v>6200</v>
      </c>
      <c r="G92" s="48"/>
      <c r="H92" s="48"/>
      <c r="I92" s="48"/>
      <c r="J92" s="62"/>
      <c r="K92" s="77"/>
    </row>
    <row r="93" spans="1:11" ht="16.5" customHeight="1">
      <c r="A93" s="23"/>
      <c r="B93" s="30"/>
      <c r="C93" s="47" t="s">
        <v>34</v>
      </c>
      <c r="D93" s="48"/>
      <c r="E93" s="48">
        <v>6000</v>
      </c>
      <c r="F93" s="48">
        <v>6000</v>
      </c>
      <c r="G93" s="48"/>
      <c r="H93" s="48"/>
      <c r="I93" s="48"/>
      <c r="J93" s="62"/>
      <c r="K93" s="77"/>
    </row>
    <row r="94" spans="1:11" ht="16.5" customHeight="1">
      <c r="A94" s="23"/>
      <c r="B94" s="30"/>
      <c r="C94" s="47" t="s">
        <v>35</v>
      </c>
      <c r="D94" s="48"/>
      <c r="E94" s="48">
        <v>3000</v>
      </c>
      <c r="F94" s="48">
        <v>3000</v>
      </c>
      <c r="G94" s="48"/>
      <c r="H94" s="48"/>
      <c r="I94" s="48"/>
      <c r="J94" s="62"/>
      <c r="K94" s="77"/>
    </row>
    <row r="95" spans="1:11" ht="16.5" customHeight="1">
      <c r="A95" s="23"/>
      <c r="B95" s="30"/>
      <c r="C95" s="47" t="s">
        <v>36</v>
      </c>
      <c r="D95" s="48"/>
      <c r="E95" s="48">
        <v>4200</v>
      </c>
      <c r="F95" s="48">
        <v>4200</v>
      </c>
      <c r="G95" s="48"/>
      <c r="H95" s="48"/>
      <c r="I95" s="48"/>
      <c r="J95" s="62"/>
      <c r="K95" s="77"/>
    </row>
    <row r="96" spans="1:11" ht="16.5" customHeight="1">
      <c r="A96" s="23"/>
      <c r="B96" s="30"/>
      <c r="C96" s="47" t="s">
        <v>37</v>
      </c>
      <c r="D96" s="48"/>
      <c r="E96" s="48">
        <v>1094</v>
      </c>
      <c r="F96" s="48">
        <v>1094</v>
      </c>
      <c r="G96" s="48"/>
      <c r="H96" s="48"/>
      <c r="I96" s="48"/>
      <c r="J96" s="62"/>
      <c r="K96" s="77"/>
    </row>
    <row r="97" spans="1:11" ht="16.5" customHeight="1">
      <c r="A97" s="23"/>
      <c r="B97" s="30"/>
      <c r="C97" s="47" t="s">
        <v>69</v>
      </c>
      <c r="D97" s="48"/>
      <c r="E97" s="48">
        <v>8200</v>
      </c>
      <c r="F97" s="48">
        <v>8200</v>
      </c>
      <c r="G97" s="48"/>
      <c r="H97" s="48"/>
      <c r="I97" s="48"/>
      <c r="J97" s="62"/>
      <c r="K97" s="77"/>
    </row>
    <row r="98" spans="1:11" ht="16.5" customHeight="1">
      <c r="A98" s="157"/>
      <c r="B98" s="24"/>
      <c r="C98" s="56" t="s">
        <v>53</v>
      </c>
      <c r="D98" s="57"/>
      <c r="E98" s="57">
        <v>347</v>
      </c>
      <c r="F98" s="57">
        <v>347</v>
      </c>
      <c r="G98" s="57"/>
      <c r="H98" s="57"/>
      <c r="I98" s="57"/>
      <c r="J98" s="58"/>
      <c r="K98" s="163"/>
    </row>
    <row r="99" spans="1:11" ht="16.5" customHeight="1">
      <c r="A99" s="23"/>
      <c r="B99" s="30"/>
      <c r="C99" s="159" t="s">
        <v>54</v>
      </c>
      <c r="D99" s="160"/>
      <c r="E99" s="160">
        <v>1000</v>
      </c>
      <c r="F99" s="160">
        <v>1000</v>
      </c>
      <c r="G99" s="160"/>
      <c r="H99" s="160"/>
      <c r="I99" s="160"/>
      <c r="J99" s="161"/>
      <c r="K99" s="162"/>
    </row>
    <row r="100" spans="1:11" ht="16.5" customHeight="1">
      <c r="A100" s="132"/>
      <c r="B100" s="117" t="s">
        <v>72</v>
      </c>
      <c r="C100" s="118"/>
      <c r="D100" s="130">
        <f>SUM(D101)</f>
        <v>10470</v>
      </c>
      <c r="E100" s="130">
        <f>SUM(E102+E103)</f>
        <v>10470</v>
      </c>
      <c r="F100" s="130">
        <f aca="true" t="shared" si="9" ref="F100:K100">SUM(F102+F103)</f>
        <v>10470</v>
      </c>
      <c r="G100" s="130">
        <f t="shared" si="9"/>
        <v>0</v>
      </c>
      <c r="H100" s="130">
        <f t="shared" si="9"/>
        <v>0</v>
      </c>
      <c r="I100" s="130">
        <f t="shared" si="9"/>
        <v>0</v>
      </c>
      <c r="J100" s="130">
        <f t="shared" si="9"/>
        <v>0</v>
      </c>
      <c r="K100" s="131">
        <f t="shared" si="9"/>
        <v>0</v>
      </c>
    </row>
    <row r="101" spans="1:11" ht="16.5" customHeight="1">
      <c r="A101" s="111"/>
      <c r="B101" s="173"/>
      <c r="C101" s="118" t="s">
        <v>13</v>
      </c>
      <c r="D101" s="130">
        <v>10470</v>
      </c>
      <c r="E101" s="119"/>
      <c r="F101" s="119"/>
      <c r="G101" s="119"/>
      <c r="H101" s="119"/>
      <c r="I101" s="119"/>
      <c r="J101" s="119"/>
      <c r="K101" s="120"/>
    </row>
    <row r="102" spans="1:11" ht="16.5" customHeight="1">
      <c r="A102" s="111"/>
      <c r="B102" s="174"/>
      <c r="C102" s="118" t="s">
        <v>29</v>
      </c>
      <c r="D102" s="119"/>
      <c r="E102" s="119">
        <v>470</v>
      </c>
      <c r="F102" s="119">
        <v>470</v>
      </c>
      <c r="G102" s="119"/>
      <c r="H102" s="119"/>
      <c r="I102" s="119"/>
      <c r="J102" s="119"/>
      <c r="K102" s="120"/>
    </row>
    <row r="103" spans="1:11" ht="16.5" customHeight="1" thickBot="1">
      <c r="A103" s="111"/>
      <c r="B103" s="132"/>
      <c r="C103" s="121" t="s">
        <v>32</v>
      </c>
      <c r="D103" s="122"/>
      <c r="E103" s="122">
        <v>10000</v>
      </c>
      <c r="F103" s="122">
        <v>10000</v>
      </c>
      <c r="G103" s="122"/>
      <c r="H103" s="122"/>
      <c r="I103" s="122"/>
      <c r="J103" s="122"/>
      <c r="K103" s="123"/>
    </row>
    <row r="104" spans="1:11" ht="16.5" customHeight="1" thickBot="1">
      <c r="A104" s="136" t="s">
        <v>73</v>
      </c>
      <c r="B104" s="137"/>
      <c r="C104" s="138"/>
      <c r="D104" s="140">
        <f>SUM(D105)</f>
        <v>399.96</v>
      </c>
      <c r="E104" s="140">
        <f aca="true" t="shared" si="10" ref="E104:K104">SUM(E105)</f>
        <v>399.96</v>
      </c>
      <c r="F104" s="140">
        <f t="shared" si="10"/>
        <v>399.96</v>
      </c>
      <c r="G104" s="140">
        <f t="shared" si="10"/>
        <v>0</v>
      </c>
      <c r="H104" s="140">
        <f t="shared" si="10"/>
        <v>0</v>
      </c>
      <c r="I104" s="140">
        <f t="shared" si="10"/>
        <v>0</v>
      </c>
      <c r="J104" s="140">
        <f t="shared" si="10"/>
        <v>0</v>
      </c>
      <c r="K104" s="141">
        <f t="shared" si="10"/>
        <v>0</v>
      </c>
    </row>
    <row r="105" spans="1:11" ht="16.5" customHeight="1">
      <c r="A105" s="164"/>
      <c r="B105" s="151" t="s">
        <v>74</v>
      </c>
      <c r="C105" s="135"/>
      <c r="D105" s="139">
        <f>SUM(D106)</f>
        <v>399.96</v>
      </c>
      <c r="E105" s="139">
        <f>SUM(E107)</f>
        <v>399.96</v>
      </c>
      <c r="F105" s="139">
        <f>SUM(F107)</f>
        <v>399.96</v>
      </c>
      <c r="G105" s="139"/>
      <c r="H105" s="139"/>
      <c r="I105" s="139"/>
      <c r="J105" s="139"/>
      <c r="K105" s="139">
        <f>SUM(K107)</f>
        <v>0</v>
      </c>
    </row>
    <row r="106" spans="1:11" ht="16.5" customHeight="1">
      <c r="A106" s="165"/>
      <c r="B106" s="132"/>
      <c r="C106" s="118" t="s">
        <v>13</v>
      </c>
      <c r="D106" s="133">
        <v>399.96</v>
      </c>
      <c r="E106" s="119"/>
      <c r="F106" s="119"/>
      <c r="G106" s="119"/>
      <c r="H106" s="119"/>
      <c r="I106" s="119"/>
      <c r="J106" s="119"/>
      <c r="K106" s="120"/>
    </row>
    <row r="107" spans="1:11" ht="16.5" customHeight="1" thickBot="1">
      <c r="A107" s="166"/>
      <c r="B107" s="152"/>
      <c r="C107" s="121" t="s">
        <v>30</v>
      </c>
      <c r="D107" s="122"/>
      <c r="E107" s="134">
        <v>399.96</v>
      </c>
      <c r="F107" s="134">
        <v>399.96</v>
      </c>
      <c r="G107" s="134"/>
      <c r="H107" s="134"/>
      <c r="I107" s="134"/>
      <c r="J107" s="134"/>
      <c r="K107" s="134"/>
    </row>
    <row r="108" spans="1:11" ht="16.5" customHeight="1" thickBot="1">
      <c r="A108" s="124" t="s">
        <v>55</v>
      </c>
      <c r="B108" s="125"/>
      <c r="C108" s="126"/>
      <c r="D108" s="127">
        <f aca="true" t="shared" si="11" ref="D108:K108">SUM(D109)</f>
        <v>3120368</v>
      </c>
      <c r="E108" s="127">
        <f t="shared" si="11"/>
        <v>3120368</v>
      </c>
      <c r="F108" s="128">
        <f t="shared" si="11"/>
        <v>3120368</v>
      </c>
      <c r="G108" s="128">
        <f t="shared" si="11"/>
        <v>0</v>
      </c>
      <c r="H108" s="128">
        <f t="shared" si="11"/>
        <v>0</v>
      </c>
      <c r="I108" s="128">
        <f t="shared" si="11"/>
        <v>0</v>
      </c>
      <c r="J108" s="128">
        <f t="shared" si="11"/>
        <v>0</v>
      </c>
      <c r="K108" s="129">
        <f t="shared" si="11"/>
        <v>0</v>
      </c>
    </row>
    <row r="109" spans="1:11" ht="16.5" customHeight="1">
      <c r="A109" s="23"/>
      <c r="B109" s="24" t="s">
        <v>56</v>
      </c>
      <c r="C109" s="25"/>
      <c r="D109" s="26">
        <f>SUM(D110)</f>
        <v>3120368</v>
      </c>
      <c r="E109" s="26">
        <f aca="true" t="shared" si="12" ref="E109:K109">SUM(E111)</f>
        <v>3120368</v>
      </c>
      <c r="F109" s="26">
        <f t="shared" si="12"/>
        <v>3120368</v>
      </c>
      <c r="G109" s="26">
        <f t="shared" si="12"/>
        <v>0</v>
      </c>
      <c r="H109" s="26">
        <f t="shared" si="12"/>
        <v>0</v>
      </c>
      <c r="I109" s="26">
        <f t="shared" si="12"/>
        <v>0</v>
      </c>
      <c r="J109" s="26">
        <f t="shared" si="12"/>
        <v>0</v>
      </c>
      <c r="K109" s="86">
        <f t="shared" si="12"/>
        <v>0</v>
      </c>
    </row>
    <row r="110" spans="1:11" ht="16.5" customHeight="1">
      <c r="A110" s="23"/>
      <c r="B110" s="30"/>
      <c r="C110" s="31" t="s">
        <v>13</v>
      </c>
      <c r="D110" s="32">
        <v>3120368</v>
      </c>
      <c r="E110" s="32"/>
      <c r="F110" s="32"/>
      <c r="G110" s="45"/>
      <c r="H110" s="45"/>
      <c r="I110" s="45"/>
      <c r="J110" s="33"/>
      <c r="K110" s="34"/>
    </row>
    <row r="111" spans="1:11" ht="16.5" customHeight="1">
      <c r="A111" s="23"/>
      <c r="B111" s="30"/>
      <c r="C111" s="50" t="s">
        <v>57</v>
      </c>
      <c r="D111" s="51"/>
      <c r="E111" s="51">
        <v>3120368</v>
      </c>
      <c r="F111" s="51">
        <v>3120368</v>
      </c>
      <c r="G111" s="51"/>
      <c r="H111" s="51"/>
      <c r="I111" s="51"/>
      <c r="J111" s="87"/>
      <c r="K111" s="37"/>
    </row>
    <row r="112" spans="1:11" ht="16.5" customHeight="1">
      <c r="A112" s="18" t="s">
        <v>58</v>
      </c>
      <c r="B112" s="19"/>
      <c r="C112" s="19"/>
      <c r="D112" s="20">
        <f aca="true" t="shared" si="13" ref="D112:K112">SUM(D113+D117)</f>
        <v>389400</v>
      </c>
      <c r="E112" s="20">
        <f t="shared" si="13"/>
        <v>389400</v>
      </c>
      <c r="F112" s="20">
        <f t="shared" si="13"/>
        <v>389400</v>
      </c>
      <c r="G112" s="20">
        <f t="shared" si="13"/>
        <v>11910</v>
      </c>
      <c r="H112" s="20">
        <f t="shared" si="13"/>
        <v>310</v>
      </c>
      <c r="I112" s="20">
        <f t="shared" si="13"/>
        <v>7400</v>
      </c>
      <c r="J112" s="20">
        <f t="shared" si="13"/>
        <v>0</v>
      </c>
      <c r="K112" s="22">
        <f t="shared" si="13"/>
        <v>966</v>
      </c>
    </row>
    <row r="113" spans="1:11" ht="16.5" customHeight="1">
      <c r="A113" s="88"/>
      <c r="B113" s="89" t="s">
        <v>59</v>
      </c>
      <c r="C113" s="89"/>
      <c r="D113" s="90">
        <f>SUM(D114)</f>
        <v>365400</v>
      </c>
      <c r="E113" s="90">
        <f>SUM(E114:E116)</f>
        <v>365400</v>
      </c>
      <c r="F113" s="90">
        <f>SUM(F116)</f>
        <v>365400</v>
      </c>
      <c r="G113" s="90">
        <f>SUM(G116)</f>
        <v>0</v>
      </c>
      <c r="H113" s="90">
        <f>SUM(H116)</f>
        <v>0</v>
      </c>
      <c r="I113" s="90">
        <f>SUM(I116)</f>
        <v>0</v>
      </c>
      <c r="J113" s="90">
        <f>SUM(J116)</f>
        <v>0</v>
      </c>
      <c r="K113" s="91">
        <f>SUM(K114:K116)</f>
        <v>966</v>
      </c>
    </row>
    <row r="114" spans="1:11" ht="16.5" customHeight="1">
      <c r="A114" s="92"/>
      <c r="B114" s="93"/>
      <c r="C114" s="94" t="s">
        <v>13</v>
      </c>
      <c r="D114" s="95">
        <v>365400</v>
      </c>
      <c r="E114" s="95"/>
      <c r="F114" s="95"/>
      <c r="G114" s="95"/>
      <c r="H114" s="95"/>
      <c r="I114" s="96"/>
      <c r="J114" s="97"/>
      <c r="K114" s="98"/>
    </row>
    <row r="115" spans="1:11" ht="16.5" customHeight="1">
      <c r="A115" s="92"/>
      <c r="B115" s="99"/>
      <c r="C115" s="100" t="s">
        <v>60</v>
      </c>
      <c r="D115" s="101"/>
      <c r="E115" s="101"/>
      <c r="F115" s="101"/>
      <c r="G115" s="101"/>
      <c r="H115" s="101"/>
      <c r="I115" s="102"/>
      <c r="J115" s="103"/>
      <c r="K115" s="104">
        <v>966</v>
      </c>
    </row>
    <row r="116" spans="1:11" ht="16.5" customHeight="1">
      <c r="A116" s="92"/>
      <c r="B116" s="105"/>
      <c r="C116" s="106" t="s">
        <v>61</v>
      </c>
      <c r="D116" s="107"/>
      <c r="E116" s="107">
        <v>365400</v>
      </c>
      <c r="F116" s="107">
        <v>365400</v>
      </c>
      <c r="G116" s="107"/>
      <c r="H116" s="107"/>
      <c r="I116" s="108"/>
      <c r="J116" s="109"/>
      <c r="K116" s="110"/>
    </row>
    <row r="117" spans="1:11" ht="16.5" customHeight="1">
      <c r="A117" s="111"/>
      <c r="B117" s="39" t="s">
        <v>62</v>
      </c>
      <c r="C117" s="39"/>
      <c r="D117" s="41">
        <f aca="true" t="shared" si="14" ref="D117:K117">SUM(D118:D122)</f>
        <v>24000</v>
      </c>
      <c r="E117" s="41">
        <f t="shared" si="14"/>
        <v>24000</v>
      </c>
      <c r="F117" s="41">
        <f t="shared" si="14"/>
        <v>24000</v>
      </c>
      <c r="G117" s="41">
        <f t="shared" si="14"/>
        <v>11910</v>
      </c>
      <c r="H117" s="41">
        <f t="shared" si="14"/>
        <v>310</v>
      </c>
      <c r="I117" s="41">
        <f t="shared" si="14"/>
        <v>7400</v>
      </c>
      <c r="J117" s="41">
        <f t="shared" si="14"/>
        <v>0</v>
      </c>
      <c r="K117" s="29">
        <f t="shared" si="14"/>
        <v>0</v>
      </c>
    </row>
    <row r="118" spans="1:11" ht="16.5" customHeight="1">
      <c r="A118" s="23"/>
      <c r="B118" s="30"/>
      <c r="C118" s="31" t="s">
        <v>13</v>
      </c>
      <c r="D118" s="32">
        <v>24000</v>
      </c>
      <c r="E118" s="32"/>
      <c r="F118" s="32"/>
      <c r="G118" s="32"/>
      <c r="H118" s="32"/>
      <c r="I118" s="32"/>
      <c r="J118" s="33"/>
      <c r="K118" s="34"/>
    </row>
    <row r="119" spans="1:11" ht="16.5" customHeight="1">
      <c r="A119" s="23"/>
      <c r="B119" s="30"/>
      <c r="C119" s="44" t="s">
        <v>63</v>
      </c>
      <c r="D119" s="45"/>
      <c r="E119" s="45">
        <v>7400</v>
      </c>
      <c r="F119" s="45">
        <v>7400</v>
      </c>
      <c r="G119" s="45"/>
      <c r="H119" s="45"/>
      <c r="I119" s="45">
        <v>7400</v>
      </c>
      <c r="J119" s="74"/>
      <c r="K119" s="75"/>
    </row>
    <row r="120" spans="1:11" ht="16.5" customHeight="1">
      <c r="A120" s="23"/>
      <c r="B120" s="30"/>
      <c r="C120" s="47" t="s">
        <v>27</v>
      </c>
      <c r="D120" s="48"/>
      <c r="E120" s="48">
        <v>310</v>
      </c>
      <c r="F120" s="48">
        <v>310</v>
      </c>
      <c r="G120" s="48"/>
      <c r="H120" s="48">
        <v>310</v>
      </c>
      <c r="I120" s="48"/>
      <c r="J120" s="62"/>
      <c r="K120" s="77"/>
    </row>
    <row r="121" spans="1:11" ht="16.5" customHeight="1">
      <c r="A121" s="23"/>
      <c r="B121" s="30"/>
      <c r="C121" s="47" t="s">
        <v>42</v>
      </c>
      <c r="D121" s="48"/>
      <c r="E121" s="48">
        <v>11910</v>
      </c>
      <c r="F121" s="48">
        <v>11910</v>
      </c>
      <c r="G121" s="48">
        <v>11910</v>
      </c>
      <c r="H121" s="48"/>
      <c r="I121" s="48"/>
      <c r="J121" s="62"/>
      <c r="K121" s="77"/>
    </row>
    <row r="122" spans="1:11" ht="16.5" customHeight="1" thickBot="1">
      <c r="A122" s="23"/>
      <c r="B122" s="30"/>
      <c r="C122" s="50" t="s">
        <v>14</v>
      </c>
      <c r="D122" s="51"/>
      <c r="E122" s="51">
        <v>4380</v>
      </c>
      <c r="F122" s="51">
        <v>4380</v>
      </c>
      <c r="G122" s="51"/>
      <c r="H122" s="51"/>
      <c r="I122" s="51"/>
      <c r="J122" s="79"/>
      <c r="K122" s="80"/>
    </row>
    <row r="123" spans="1:11" ht="16.5" customHeight="1" thickBot="1">
      <c r="A123" s="18" t="s">
        <v>64</v>
      </c>
      <c r="B123" s="19"/>
      <c r="C123" s="38"/>
      <c r="D123" s="20">
        <f aca="true" t="shared" si="15" ref="D123:K123">SUM(D124)</f>
        <v>164640</v>
      </c>
      <c r="E123" s="20">
        <f t="shared" si="15"/>
        <v>164640</v>
      </c>
      <c r="F123" s="20">
        <f t="shared" si="15"/>
        <v>164640</v>
      </c>
      <c r="G123" s="20">
        <f t="shared" si="15"/>
        <v>93340</v>
      </c>
      <c r="H123" s="20">
        <f t="shared" si="15"/>
        <v>10600</v>
      </c>
      <c r="I123" s="20">
        <f t="shared" si="15"/>
        <v>165</v>
      </c>
      <c r="J123" s="20">
        <f t="shared" si="15"/>
        <v>0</v>
      </c>
      <c r="K123" s="22">
        <f t="shared" si="15"/>
        <v>0</v>
      </c>
    </row>
    <row r="124" spans="1:11" ht="16.5" customHeight="1">
      <c r="A124" s="23"/>
      <c r="B124" s="24" t="s">
        <v>65</v>
      </c>
      <c r="C124" s="25"/>
      <c r="D124" s="26">
        <f>SUM(D125)</f>
        <v>164640</v>
      </c>
      <c r="E124" s="26">
        <f aca="true" t="shared" si="16" ref="E124:K124">SUM(E125:E138)</f>
        <v>164640</v>
      </c>
      <c r="F124" s="26">
        <f t="shared" si="16"/>
        <v>164640</v>
      </c>
      <c r="G124" s="26">
        <f t="shared" si="16"/>
        <v>93340</v>
      </c>
      <c r="H124" s="26">
        <f t="shared" si="16"/>
        <v>10600</v>
      </c>
      <c r="I124" s="26">
        <f t="shared" si="16"/>
        <v>165</v>
      </c>
      <c r="J124" s="26">
        <f t="shared" si="16"/>
        <v>0</v>
      </c>
      <c r="K124" s="86">
        <f t="shared" si="16"/>
        <v>0</v>
      </c>
    </row>
    <row r="125" spans="1:11" ht="16.5" customHeight="1">
      <c r="A125" s="23"/>
      <c r="B125" s="30"/>
      <c r="C125" s="31" t="s">
        <v>13</v>
      </c>
      <c r="D125" s="32">
        <v>164640</v>
      </c>
      <c r="E125" s="32"/>
      <c r="F125" s="32"/>
      <c r="G125" s="32"/>
      <c r="H125" s="32"/>
      <c r="I125" s="32"/>
      <c r="J125" s="33"/>
      <c r="K125" s="34"/>
    </row>
    <row r="126" spans="1:11" ht="16.5" customHeight="1">
      <c r="A126" s="23"/>
      <c r="B126" s="30"/>
      <c r="C126" s="44" t="s">
        <v>67</v>
      </c>
      <c r="D126" s="45"/>
      <c r="E126" s="45">
        <v>165</v>
      </c>
      <c r="F126" s="45">
        <v>165</v>
      </c>
      <c r="G126" s="45"/>
      <c r="H126" s="45"/>
      <c r="I126" s="45">
        <v>165</v>
      </c>
      <c r="J126" s="74"/>
      <c r="K126" s="75"/>
    </row>
    <row r="127" spans="1:11" ht="16.5" customHeight="1">
      <c r="A127" s="23"/>
      <c r="B127" s="30"/>
      <c r="C127" s="47" t="s">
        <v>24</v>
      </c>
      <c r="D127" s="48"/>
      <c r="E127" s="48">
        <v>60340</v>
      </c>
      <c r="F127" s="48">
        <v>60340</v>
      </c>
      <c r="G127" s="48">
        <v>60340</v>
      </c>
      <c r="H127" s="48"/>
      <c r="I127" s="48"/>
      <c r="J127" s="62"/>
      <c r="K127" s="77"/>
    </row>
    <row r="128" spans="1:11" ht="16.5" customHeight="1">
      <c r="A128" s="23"/>
      <c r="B128" s="30"/>
      <c r="C128" s="47" t="s">
        <v>26</v>
      </c>
      <c r="D128" s="48"/>
      <c r="E128" s="48">
        <v>4000</v>
      </c>
      <c r="F128" s="48">
        <v>4000</v>
      </c>
      <c r="G128" s="48">
        <v>4000</v>
      </c>
      <c r="H128" s="48"/>
      <c r="I128" s="48"/>
      <c r="J128" s="62"/>
      <c r="K128" s="77"/>
    </row>
    <row r="129" spans="1:11" ht="16.5" customHeight="1">
      <c r="A129" s="23"/>
      <c r="B129" s="30"/>
      <c r="C129" s="47" t="s">
        <v>27</v>
      </c>
      <c r="D129" s="48"/>
      <c r="E129" s="48">
        <v>10400</v>
      </c>
      <c r="F129" s="48">
        <v>10400</v>
      </c>
      <c r="G129" s="48"/>
      <c r="H129" s="48">
        <v>10400</v>
      </c>
      <c r="I129" s="48"/>
      <c r="J129" s="62"/>
      <c r="K129" s="77"/>
    </row>
    <row r="130" spans="1:11" ht="16.5" customHeight="1">
      <c r="A130" s="23"/>
      <c r="B130" s="30"/>
      <c r="C130" s="47" t="s">
        <v>28</v>
      </c>
      <c r="D130" s="48"/>
      <c r="E130" s="48">
        <v>200</v>
      </c>
      <c r="F130" s="48">
        <v>200</v>
      </c>
      <c r="G130" s="48"/>
      <c r="H130" s="48">
        <v>200</v>
      </c>
      <c r="I130" s="48"/>
      <c r="J130" s="62"/>
      <c r="K130" s="77"/>
    </row>
    <row r="131" spans="1:11" ht="16.5" customHeight="1">
      <c r="A131" s="23"/>
      <c r="B131" s="30"/>
      <c r="C131" s="47" t="s">
        <v>42</v>
      </c>
      <c r="D131" s="48"/>
      <c r="E131" s="48">
        <v>29000</v>
      </c>
      <c r="F131" s="48">
        <v>29000</v>
      </c>
      <c r="G131" s="48">
        <v>29000</v>
      </c>
      <c r="H131" s="48"/>
      <c r="I131" s="48"/>
      <c r="J131" s="62"/>
      <c r="K131" s="77"/>
    </row>
    <row r="132" spans="1:11" ht="16.5" customHeight="1">
      <c r="A132" s="23"/>
      <c r="B132" s="30"/>
      <c r="C132" s="47" t="s">
        <v>29</v>
      </c>
      <c r="D132" s="48"/>
      <c r="E132" s="48">
        <v>7000</v>
      </c>
      <c r="F132" s="48">
        <v>7000</v>
      </c>
      <c r="G132" s="48"/>
      <c r="H132" s="48"/>
      <c r="I132" s="48"/>
      <c r="J132" s="62"/>
      <c r="K132" s="77"/>
    </row>
    <row r="133" spans="1:11" ht="16.5" customHeight="1">
      <c r="A133" s="23"/>
      <c r="B133" s="30"/>
      <c r="C133" s="47" t="s">
        <v>32</v>
      </c>
      <c r="D133" s="48"/>
      <c r="E133" s="48">
        <v>500</v>
      </c>
      <c r="F133" s="48">
        <v>500</v>
      </c>
      <c r="G133" s="48"/>
      <c r="H133" s="48"/>
      <c r="I133" s="48"/>
      <c r="J133" s="62"/>
      <c r="K133" s="77"/>
    </row>
    <row r="134" spans="1:11" ht="16.5" customHeight="1">
      <c r="A134" s="23"/>
      <c r="B134" s="30"/>
      <c r="C134" s="47" t="s">
        <v>33</v>
      </c>
      <c r="D134" s="48"/>
      <c r="E134" s="48">
        <v>125</v>
      </c>
      <c r="F134" s="48">
        <v>125</v>
      </c>
      <c r="G134" s="48"/>
      <c r="H134" s="48"/>
      <c r="I134" s="48"/>
      <c r="J134" s="62"/>
      <c r="K134" s="77"/>
    </row>
    <row r="135" spans="1:11" ht="16.5" customHeight="1">
      <c r="A135" s="23"/>
      <c r="B135" s="30"/>
      <c r="C135" s="47" t="s">
        <v>14</v>
      </c>
      <c r="D135" s="48"/>
      <c r="E135" s="48">
        <v>48822</v>
      </c>
      <c r="F135" s="48">
        <v>48822</v>
      </c>
      <c r="G135" s="48"/>
      <c r="H135" s="48"/>
      <c r="I135" s="48"/>
      <c r="J135" s="62"/>
      <c r="K135" s="77"/>
    </row>
    <row r="136" spans="1:11" ht="16.5" customHeight="1">
      <c r="A136" s="23"/>
      <c r="B136" s="30"/>
      <c r="C136" s="47" t="s">
        <v>52</v>
      </c>
      <c r="D136" s="48"/>
      <c r="E136" s="48">
        <v>700</v>
      </c>
      <c r="F136" s="48">
        <v>700</v>
      </c>
      <c r="G136" s="48"/>
      <c r="H136" s="48"/>
      <c r="I136" s="48"/>
      <c r="J136" s="62"/>
      <c r="K136" s="77"/>
    </row>
    <row r="137" spans="1:11" ht="16.5" customHeight="1">
      <c r="A137" s="23"/>
      <c r="B137" s="30"/>
      <c r="C137" s="47" t="s">
        <v>34</v>
      </c>
      <c r="D137" s="48"/>
      <c r="E137" s="48">
        <v>1200</v>
      </c>
      <c r="F137" s="48">
        <v>1200</v>
      </c>
      <c r="G137" s="48"/>
      <c r="H137" s="48"/>
      <c r="I137" s="48"/>
      <c r="J137" s="62"/>
      <c r="K137" s="77"/>
    </row>
    <row r="138" spans="1:11" ht="16.5" customHeight="1" thickBot="1">
      <c r="A138" s="23"/>
      <c r="B138" s="30"/>
      <c r="C138" s="47" t="s">
        <v>37</v>
      </c>
      <c r="D138" s="48"/>
      <c r="E138" s="48">
        <v>2188</v>
      </c>
      <c r="F138" s="48">
        <v>2188</v>
      </c>
      <c r="G138" s="48"/>
      <c r="H138" s="48"/>
      <c r="I138" s="48"/>
      <c r="J138" s="62"/>
      <c r="K138" s="77"/>
    </row>
    <row r="139" spans="1:11" s="114" customFormat="1" ht="16.5" customHeight="1" thickBot="1">
      <c r="A139" s="177" t="s">
        <v>66</v>
      </c>
      <c r="B139" s="177"/>
      <c r="C139" s="177"/>
      <c r="D139" s="142">
        <f>SUM(D12+D16+D26+D53+D70+D108+D123+D112+D104)</f>
        <v>7443642.96</v>
      </c>
      <c r="E139" s="142">
        <f aca="true" t="shared" si="17" ref="E139:K139">SUM(E12+E16+E26+E53+E70+E108+E123+E112+E104)</f>
        <v>7443642.96</v>
      </c>
      <c r="F139" s="142">
        <f t="shared" si="17"/>
        <v>7443642.96</v>
      </c>
      <c r="G139" s="112">
        <f t="shared" si="17"/>
        <v>3249970</v>
      </c>
      <c r="H139" s="112">
        <f t="shared" si="17"/>
        <v>82114</v>
      </c>
      <c r="I139" s="112">
        <f t="shared" si="17"/>
        <v>173065</v>
      </c>
      <c r="J139" s="112">
        <f t="shared" si="17"/>
        <v>0</v>
      </c>
      <c r="K139" s="113">
        <f t="shared" si="17"/>
        <v>202966</v>
      </c>
    </row>
    <row r="146" ht="15">
      <c r="D146" s="3">
        <v>3</v>
      </c>
    </row>
  </sheetData>
  <sheetProtection selectLockedCells="1" selectUnlockedCells="1"/>
  <mergeCells count="12">
    <mergeCell ref="B101:B102"/>
    <mergeCell ref="H8:I8"/>
    <mergeCell ref="J8:J9"/>
    <mergeCell ref="A139:C139"/>
    <mergeCell ref="E7:E8"/>
    <mergeCell ref="A4:K4"/>
    <mergeCell ref="A5:J5"/>
    <mergeCell ref="A7:C9"/>
    <mergeCell ref="D7:D9"/>
    <mergeCell ref="F7:J7"/>
    <mergeCell ref="K7:K9"/>
    <mergeCell ref="F8:F9"/>
  </mergeCells>
  <printOptions horizontalCentered="1"/>
  <pageMargins left="0.7086614173228347" right="0.7086614173228347" top="0.984251968503937" bottom="0.7086614173228347" header="0" footer="0"/>
  <pageSetup fitToHeight="4" fitToWidth="1" horizontalDpi="600" verticalDpi="600" orientation="portrait" paperSize="9" scale="82" r:id="rId1"/>
  <rowBreaks count="2" manualBreakCount="2">
    <brk id="47" max="10" man="1"/>
    <brk id="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43" t="s">
        <v>75</v>
      </c>
      <c r="C1" s="143"/>
      <c r="D1" s="147"/>
      <c r="E1" s="147"/>
      <c r="F1" s="147"/>
    </row>
    <row r="2" spans="2:6" ht="12.75">
      <c r="B2" s="143" t="s">
        <v>76</v>
      </c>
      <c r="C2" s="143"/>
      <c r="D2" s="147"/>
      <c r="E2" s="147"/>
      <c r="F2" s="147"/>
    </row>
    <row r="3" spans="2:6" ht="12.75">
      <c r="B3" s="144"/>
      <c r="C3" s="144"/>
      <c r="D3" s="148"/>
      <c r="E3" s="148"/>
      <c r="F3" s="148"/>
    </row>
    <row r="4" spans="2:6" ht="51">
      <c r="B4" s="144" t="s">
        <v>77</v>
      </c>
      <c r="C4" s="144"/>
      <c r="D4" s="148"/>
      <c r="E4" s="148"/>
      <c r="F4" s="148"/>
    </row>
    <row r="5" spans="2:6" ht="12.75">
      <c r="B5" s="144"/>
      <c r="C5" s="144"/>
      <c r="D5" s="148"/>
      <c r="E5" s="148"/>
      <c r="F5" s="148"/>
    </row>
    <row r="6" spans="2:6" ht="25.5">
      <c r="B6" s="143" t="s">
        <v>78</v>
      </c>
      <c r="C6" s="143"/>
      <c r="D6" s="147"/>
      <c r="E6" s="147" t="s">
        <v>79</v>
      </c>
      <c r="F6" s="147" t="s">
        <v>80</v>
      </c>
    </row>
    <row r="7" spans="2:6" ht="13.5" thickBot="1">
      <c r="B7" s="144"/>
      <c r="C7" s="144"/>
      <c r="D7" s="148"/>
      <c r="E7" s="148"/>
      <c r="F7" s="148"/>
    </row>
    <row r="8" spans="2:6" ht="39" thickBot="1">
      <c r="B8" s="145" t="s">
        <v>81</v>
      </c>
      <c r="C8" s="146"/>
      <c r="D8" s="149"/>
      <c r="E8" s="149">
        <v>5</v>
      </c>
      <c r="F8" s="150" t="s">
        <v>82</v>
      </c>
    </row>
    <row r="9" spans="2:6" ht="12.75">
      <c r="B9" s="144"/>
      <c r="C9" s="144"/>
      <c r="D9" s="148"/>
      <c r="E9" s="148"/>
      <c r="F9" s="148"/>
    </row>
    <row r="10" spans="2:6" ht="12.75">
      <c r="B10" s="144"/>
      <c r="C10" s="144"/>
      <c r="D10" s="148"/>
      <c r="E10" s="148"/>
      <c r="F10" s="1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2014-09-09T12:35:05Z</cp:lastPrinted>
  <dcterms:modified xsi:type="dcterms:W3CDTF">2014-09-11T08:19:17Z</dcterms:modified>
  <cp:category/>
  <cp:version/>
  <cp:contentType/>
  <cp:contentStatus/>
</cp:coreProperties>
</file>