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  <sheet name="Raport zgodności" sheetId="2" r:id="rId2"/>
    <sheet name="Arkusz1" sheetId="3" r:id="rId3"/>
  </sheets>
  <definedNames>
    <definedName name="_xlnm.Print_Area" localSheetId="0">'zal_Nr_3_URP'!$A$1:$L$150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<sst xmlns="http://schemas.openxmlformats.org/spreadsheetml/2006/main" count="163" uniqueCount="90">
  <si>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</si>
  <si>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</si>
  <si>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</si>
  <si>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</si>
  <si>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</si>
  <si>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</si>
  <si>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</si>
  <si>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</si>
  <si>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</si>
  <si>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</si>
  <si>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</si>
  <si>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</si>
  <si>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</si>
  <si>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</si>
  <si>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</si>
  <si>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</si>
  <si>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</si>
  <si>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</si>
  <si>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</si>
  <si>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</si>
  <si>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</si>
  <si>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</si>
  <si>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</si>
  <si>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</si>
  <si>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</si>
  <si>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</si>
  <si>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</si>
  <si>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</si>
  <si>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</si>
  <si>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</si>
  <si>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</si>
  <si>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</si>
  <si>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</si>
  <si>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</si>
  <si>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4370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</si>
  <si>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</si>
  <si>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</si>
  <si>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</si>
  <si>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</si>
  <si>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</si>
  <si>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</si>
  <si>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</si>
  <si>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</si>
  <si>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</si>
  <si>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</si>
  <si>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</si>
  <si>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</si>
  <si>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</si>
  <si>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</si>
  <si>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</si>
  <si>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</si>
  <si>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</si>
  <si>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</si>
  <si>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</si>
  <si>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</si>
  <si>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</si>
  <si>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</si>
  <si>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</si>
  <si>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</si>
  <si>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</si>
  <si>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</si>
  <si>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</si>
  <si>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</si>
  <si>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</si>
  <si>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</si>
  <si>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</si>
  <si>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</si>
  <si>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</si>
  <si>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i innych zadań zleconych odrębnymi  ustawami w  2014 r.</t>
  </si>
  <si>
    <t>4480</t>
  </si>
  <si>
    <t>4590</t>
  </si>
  <si>
    <r>
      <t xml:space="preserve">Załącznik nr 3 </t>
    </r>
    <r>
      <rPr>
        <sz val="11"/>
        <rFont val="Times New Roman"/>
        <family val="1"/>
      </rPr>
      <t xml:space="preserve"> do Uchwały </t>
    </r>
  </si>
  <si>
    <t>75478</t>
  </si>
  <si>
    <t>801</t>
  </si>
  <si>
    <t>80102</t>
  </si>
  <si>
    <t>zał.03 zad. zlec. 2014.xls — raport zgodności</t>
  </si>
  <si>
    <t>Uruchom na: 2014-08-25 08:14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</si>
  <si>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</si>
  <si>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</si>
  <si>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</si>
  <si>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</si>
  <si>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</si>
  <si>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</si>
  <si>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6410</t>
  </si>
  <si>
    <t>6060</t>
  </si>
  <si>
    <t>Wydatki  ogółem              ( 6+10)</t>
  </si>
  <si>
    <t>Zarządu Powiatu Braniewskiego</t>
  </si>
  <si>
    <t>751</t>
  </si>
  <si>
    <t>75109</t>
  </si>
  <si>
    <t xml:space="preserve">Nr  438/14 z dnia 22.10.2014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</si>
</sst>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 wrapText="1"/>
    </xf>
    <xf numFmtId="3" fontId="3" fillId="33" borderId="25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 wrapText="1"/>
    </xf>
    <xf numFmtId="3" fontId="3" fillId="33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26" xfId="0" applyNumberFormat="1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right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34" borderId="26" xfId="0" applyNumberFormat="1" applyFont="1" applyFill="1" applyBorder="1" applyAlignment="1">
      <alignment horizontal="right" vertical="center" wrapText="1"/>
    </xf>
    <xf numFmtId="3" fontId="3" fillId="34" borderId="28" xfId="0" applyNumberFormat="1" applyFont="1" applyFill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49" fontId="2" fillId="34" borderId="36" xfId="0" applyNumberFormat="1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right" vertical="center" wrapText="1"/>
    </xf>
    <xf numFmtId="3" fontId="2" fillId="34" borderId="39" xfId="0" applyNumberFormat="1" applyFont="1" applyFill="1" applyBorder="1" applyAlignment="1">
      <alignment horizontal="right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43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right" vertical="center" wrapText="1"/>
    </xf>
    <xf numFmtId="3" fontId="5" fillId="34" borderId="19" xfId="0" applyNumberFormat="1" applyFont="1" applyFill="1" applyBorder="1" applyAlignment="1">
      <alignment horizontal="right" vertical="center" wrapText="1"/>
    </xf>
    <xf numFmtId="3" fontId="5" fillId="34" borderId="20" xfId="0" applyNumberFormat="1" applyFont="1" applyFill="1" applyBorder="1" applyAlignment="1">
      <alignment horizontal="right" vertical="center" wrapText="1"/>
    </xf>
    <xf numFmtId="3" fontId="5" fillId="34" borderId="23" xfId="0" applyNumberFormat="1" applyFont="1" applyFill="1" applyBorder="1" applyAlignment="1">
      <alignment horizontal="right" vertical="center" wrapText="1"/>
    </xf>
    <xf numFmtId="49" fontId="2" fillId="34" borderId="18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right" vertical="center" wrapText="1"/>
    </xf>
    <xf numFmtId="3" fontId="5" fillId="34" borderId="18" xfId="0" applyNumberFormat="1" applyFont="1" applyFill="1" applyBorder="1" applyAlignment="1">
      <alignment horizontal="right" vertical="center" wrapText="1"/>
    </xf>
    <xf numFmtId="3" fontId="5" fillId="34" borderId="44" xfId="0" applyNumberFormat="1" applyFont="1" applyFill="1" applyBorder="1" applyAlignment="1">
      <alignment horizontal="right" vertical="center" wrapText="1"/>
    </xf>
    <xf numFmtId="3" fontId="3" fillId="34" borderId="45" xfId="0" applyNumberFormat="1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49" fontId="3" fillId="34" borderId="32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right" vertical="center" wrapText="1"/>
    </xf>
    <xf numFmtId="3" fontId="5" fillId="34" borderId="32" xfId="0" applyNumberFormat="1" applyFont="1" applyFill="1" applyBorder="1" applyAlignment="1">
      <alignment horizontal="right" vertical="center" wrapText="1"/>
    </xf>
    <xf numFmtId="3" fontId="3" fillId="34" borderId="33" xfId="0" applyNumberFormat="1" applyFont="1" applyFill="1" applyBorder="1" applyAlignment="1">
      <alignment horizontal="right" vertical="center" wrapText="1"/>
    </xf>
    <xf numFmtId="3" fontId="5" fillId="34" borderId="46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2" fillId="6" borderId="54" xfId="0" applyNumberFormat="1" applyFont="1" applyFill="1" applyBorder="1" applyAlignment="1">
      <alignment horizontal="center" vertical="center"/>
    </xf>
    <xf numFmtId="49" fontId="3" fillId="6" borderId="54" xfId="0" applyNumberFormat="1" applyFont="1" applyFill="1" applyBorder="1" applyAlignment="1">
      <alignment horizontal="center" vertical="center"/>
    </xf>
    <xf numFmtId="4" fontId="2" fillId="0" borderId="53" xfId="0" applyNumberFormat="1" applyFont="1" applyBorder="1" applyAlignment="1">
      <alignment horizontal="right" vertical="center" wrapText="1"/>
    </xf>
    <xf numFmtId="4" fontId="2" fillId="6" borderId="54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0" fillId="0" borderId="56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right" vertical="center" wrapText="1"/>
    </xf>
    <xf numFmtId="49" fontId="3" fillId="0" borderId="60" xfId="0" applyNumberFormat="1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right" vertical="center" wrapText="1"/>
    </xf>
    <xf numFmtId="49" fontId="2" fillId="6" borderId="61" xfId="0" applyNumberFormat="1" applyFont="1" applyFill="1" applyBorder="1" applyAlignment="1">
      <alignment horizontal="center" vertical="center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wrapText="1"/>
    </xf>
    <xf numFmtId="3" fontId="3" fillId="0" borderId="46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2" fillId="6" borderId="54" xfId="0" applyNumberFormat="1" applyFont="1" applyFill="1" applyBorder="1" applyAlignment="1">
      <alignment horizontal="right" vertical="center" wrapText="1"/>
    </xf>
    <xf numFmtId="3" fontId="2" fillId="6" borderId="66" xfId="0" applyNumberFormat="1" applyFont="1" applyFill="1" applyBorder="1" applyAlignment="1">
      <alignment horizontal="right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3" fontId="2" fillId="0" borderId="67" xfId="0" applyNumberFormat="1" applyFont="1" applyBorder="1" applyAlignment="1">
      <alignment horizontal="right" vertical="center" wrapText="1"/>
    </xf>
    <xf numFmtId="49" fontId="2" fillId="0" borderId="68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textRotation="90" wrapText="1"/>
    </xf>
    <xf numFmtId="0" fontId="3" fillId="35" borderId="73" xfId="0" applyFont="1" applyFill="1" applyBorder="1" applyAlignment="1">
      <alignment horizontal="center"/>
    </xf>
    <xf numFmtId="0" fontId="3" fillId="35" borderId="74" xfId="0" applyFont="1" applyFill="1" applyBorder="1" applyAlignment="1">
      <alignment horizontal="center"/>
    </xf>
    <xf numFmtId="0" fontId="3" fillId="35" borderId="75" xfId="0" applyFont="1" applyFill="1" applyBorder="1" applyAlignment="1">
      <alignment horizontal="center"/>
    </xf>
    <xf numFmtId="0" fontId="3" fillId="35" borderId="76" xfId="0" applyFont="1" applyFill="1" applyBorder="1" applyAlignment="1">
      <alignment horizontal="center"/>
    </xf>
    <xf numFmtId="49" fontId="2" fillId="35" borderId="77" xfId="0" applyNumberFormat="1" applyFont="1" applyFill="1" applyBorder="1" applyAlignment="1">
      <alignment horizontal="center" vertical="center"/>
    </xf>
    <xf numFmtId="49" fontId="2" fillId="35" borderId="78" xfId="0" applyNumberFormat="1" applyFont="1" applyFill="1" applyBorder="1" applyAlignment="1">
      <alignment horizontal="center" vertical="center"/>
    </xf>
    <xf numFmtId="3" fontId="2" fillId="35" borderId="78" xfId="0" applyNumberFormat="1" applyFont="1" applyFill="1" applyBorder="1" applyAlignment="1">
      <alignment horizontal="right" vertical="center" wrapText="1"/>
    </xf>
    <xf numFmtId="3" fontId="2" fillId="35" borderId="79" xfId="0" applyNumberFormat="1" applyFont="1" applyFill="1" applyBorder="1" applyAlignment="1">
      <alignment horizontal="right" vertical="center" wrapText="1"/>
    </xf>
    <xf numFmtId="3" fontId="2" fillId="35" borderId="80" xfId="0" applyNumberFormat="1" applyFont="1" applyFill="1" applyBorder="1" applyAlignment="1">
      <alignment horizontal="right" vertical="center" wrapText="1"/>
    </xf>
    <xf numFmtId="49" fontId="3" fillId="35" borderId="78" xfId="0" applyNumberFormat="1" applyFont="1" applyFill="1" applyBorder="1" applyAlignment="1">
      <alignment horizontal="center" vertical="center"/>
    </xf>
    <xf numFmtId="49" fontId="2" fillId="35" borderId="81" xfId="0" applyNumberFormat="1" applyFont="1" applyFill="1" applyBorder="1" applyAlignment="1">
      <alignment horizontal="center" vertical="center"/>
    </xf>
    <xf numFmtId="49" fontId="2" fillId="35" borderId="82" xfId="0" applyNumberFormat="1" applyFont="1" applyFill="1" applyBorder="1" applyAlignment="1">
      <alignment horizontal="center" vertical="center"/>
    </xf>
    <xf numFmtId="49" fontId="3" fillId="35" borderId="82" xfId="0" applyNumberFormat="1" applyFont="1" applyFill="1" applyBorder="1" applyAlignment="1">
      <alignment horizontal="center" vertical="center"/>
    </xf>
    <xf numFmtId="3" fontId="2" fillId="35" borderId="82" xfId="0" applyNumberFormat="1" applyFont="1" applyFill="1" applyBorder="1" applyAlignment="1">
      <alignment horizontal="right" vertical="center" wrapText="1"/>
    </xf>
    <xf numFmtId="3" fontId="2" fillId="35" borderId="83" xfId="0" applyNumberFormat="1" applyFont="1" applyFill="1" applyBorder="1" applyAlignment="1">
      <alignment horizontal="right" vertical="center" wrapText="1"/>
    </xf>
    <xf numFmtId="3" fontId="2" fillId="35" borderId="84" xfId="0" applyNumberFormat="1" applyFont="1" applyFill="1" applyBorder="1" applyAlignment="1">
      <alignment horizontal="right" vertical="center" wrapText="1"/>
    </xf>
    <xf numFmtId="4" fontId="2" fillId="35" borderId="78" xfId="0" applyNumberFormat="1" applyFont="1" applyFill="1" applyBorder="1" applyAlignment="1">
      <alignment vertical="center"/>
    </xf>
    <xf numFmtId="3" fontId="2" fillId="35" borderId="78" xfId="0" applyNumberFormat="1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 wrapText="1"/>
    </xf>
    <xf numFmtId="49" fontId="2" fillId="0" borderId="8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5" borderId="22" xfId="0" applyFont="1" applyFill="1" applyBorder="1" applyAlignment="1">
      <alignment horizontal="center"/>
    </xf>
    <xf numFmtId="0" fontId="2" fillId="35" borderId="77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3" fillId="35" borderId="88" xfId="0" applyFont="1" applyFill="1" applyBorder="1" applyAlignment="1">
      <alignment horizontal="center" vertical="center" textRotation="90" wrapText="1"/>
    </xf>
    <xf numFmtId="0" fontId="3" fillId="35" borderId="45" xfId="0" applyFont="1" applyFill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49" fontId="3" fillId="0" borderId="89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90" xfId="0" applyNumberFormat="1" applyFont="1" applyBorder="1" applyAlignment="1">
      <alignment horizontal="right" vertical="center" wrapText="1"/>
    </xf>
    <xf numFmtId="3" fontId="3" fillId="0" borderId="91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right" wrapText="1"/>
    </xf>
    <xf numFmtId="49" fontId="3" fillId="0" borderId="70" xfId="0" applyNumberFormat="1" applyFont="1" applyBorder="1" applyAlignment="1">
      <alignment horizontal="center"/>
    </xf>
    <xf numFmtId="3" fontId="3" fillId="0" borderId="72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view="pageBreakPreview" zoomScaleNormal="139" zoomScaleSheetLayoutView="100" workbookViewId="0" topLeftCell="A118">
      <selection activeCell="G51" sqref="G51"/>
    </sheetView>
  </sheetViews>
  <sheetFormatPr defaultColWidth="9.00390625" defaultRowHeight="12.75"/>
  <cols>
    <col min="1" max="1" width="4.00390625" style="3" customWidth="1"/>
    <col min="2" max="2" width="6.375" style="3" customWidth="1"/>
    <col min="3" max="3" width="5.125" style="3" customWidth="1"/>
    <col min="4" max="4" width="13.375" style="3" customWidth="1"/>
    <col min="5" max="5" width="12.875" style="3" customWidth="1"/>
    <col min="6" max="6" width="13.375" style="3" customWidth="1"/>
    <col min="7" max="7" width="10.125" style="3" customWidth="1"/>
    <col min="8" max="8" width="8.375" style="3" customWidth="1"/>
    <col min="9" max="9" width="9.375" style="3" customWidth="1"/>
    <col min="10" max="10" width="8.00390625" style="3" customWidth="1"/>
    <col min="11" max="11" width="9.25390625" style="3" customWidth="1"/>
    <col min="12" max="12" width="9.25390625" style="3" hidden="1" customWidth="1"/>
    <col min="13" max="16384" width="9.125" style="3" customWidth="1"/>
  </cols>
  <sheetData>
    <row r="1" spans="6:11" ht="15">
      <c r="F1" s="4"/>
      <c r="G1" s="4"/>
      <c r="H1" s="176" t="s">
        <v>71</v>
      </c>
      <c r="I1" s="177"/>
      <c r="J1" s="177"/>
      <c r="K1" s="177"/>
    </row>
    <row r="2" spans="6:11" ht="15">
      <c r="F2" s="4"/>
      <c r="G2" s="4"/>
      <c r="H2" s="178" t="s">
        <v>86</v>
      </c>
      <c r="I2" s="177"/>
      <c r="J2" s="177"/>
      <c r="K2" s="177"/>
    </row>
    <row r="3" spans="8:12" ht="14.25" customHeight="1">
      <c r="H3" s="179" t="s">
        <v>89</v>
      </c>
      <c r="I3" s="180"/>
      <c r="J3" s="180"/>
      <c r="K3" s="180"/>
      <c r="L3" s="180"/>
    </row>
    <row r="4" spans="1:11" s="1" customFormat="1" ht="14.25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0" s="1" customFormat="1" ht="14.25" customHeight="1">
      <c r="A5" s="181" t="s">
        <v>68</v>
      </c>
      <c r="B5" s="181"/>
      <c r="C5" s="181"/>
      <c r="D5" s="181"/>
      <c r="E5" s="181"/>
      <c r="F5" s="181"/>
      <c r="G5" s="181"/>
      <c r="H5" s="181"/>
      <c r="I5" s="181"/>
      <c r="J5" s="181"/>
    </row>
    <row r="6" ht="6" customHeight="1" thickBot="1"/>
    <row r="7" spans="1:11" ht="13.5" customHeight="1" thickBot="1">
      <c r="A7" s="166" t="s">
        <v>1</v>
      </c>
      <c r="B7" s="166"/>
      <c r="C7" s="166"/>
      <c r="D7" s="167" t="s">
        <v>2</v>
      </c>
      <c r="E7" s="174"/>
      <c r="F7" s="168" t="s">
        <v>3</v>
      </c>
      <c r="G7" s="168"/>
      <c r="H7" s="168"/>
      <c r="I7" s="168"/>
      <c r="J7" s="168"/>
      <c r="K7" s="182" t="s">
        <v>4</v>
      </c>
    </row>
    <row r="8" spans="1:11" ht="13.5" customHeight="1" thickBot="1">
      <c r="A8" s="166"/>
      <c r="B8" s="166"/>
      <c r="C8" s="166"/>
      <c r="D8" s="167"/>
      <c r="E8" s="175"/>
      <c r="F8" s="169" t="s">
        <v>5</v>
      </c>
      <c r="G8" s="142"/>
      <c r="H8" s="172" t="s">
        <v>6</v>
      </c>
      <c r="I8" s="172"/>
      <c r="J8" s="185" t="s">
        <v>7</v>
      </c>
      <c r="K8" s="183"/>
    </row>
    <row r="9" spans="1:11" s="2" customFormat="1" ht="92.25" customHeight="1">
      <c r="A9" s="166"/>
      <c r="B9" s="166"/>
      <c r="C9" s="166"/>
      <c r="D9" s="167"/>
      <c r="E9" s="143" t="s">
        <v>85</v>
      </c>
      <c r="F9" s="169"/>
      <c r="G9" s="144" t="s">
        <v>8</v>
      </c>
      <c r="H9" s="144" t="s">
        <v>9</v>
      </c>
      <c r="I9" s="144" t="s">
        <v>10</v>
      </c>
      <c r="J9" s="186"/>
      <c r="K9" s="184"/>
    </row>
    <row r="10" spans="1:11" s="5" customFormat="1" ht="15.75" thickBot="1">
      <c r="A10" s="145">
        <v>1</v>
      </c>
      <c r="B10" s="146">
        <v>2</v>
      </c>
      <c r="C10" s="146">
        <v>3</v>
      </c>
      <c r="D10" s="146">
        <v>4</v>
      </c>
      <c r="E10" s="146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8">
        <v>11</v>
      </c>
    </row>
    <row r="11" spans="1:11" s="5" customFormat="1" ht="10.5" customHeight="1" thickBot="1" thickTop="1">
      <c r="A11" s="6"/>
      <c r="B11" s="7"/>
      <c r="C11" s="7"/>
      <c r="D11" s="7"/>
      <c r="E11" s="7"/>
      <c r="F11" s="8"/>
      <c r="G11" s="8"/>
      <c r="H11" s="8"/>
      <c r="I11" s="8"/>
      <c r="J11" s="8"/>
      <c r="K11" s="9"/>
    </row>
    <row r="12" spans="1:11" ht="16.5" customHeight="1" thickBot="1">
      <c r="A12" s="149" t="s">
        <v>11</v>
      </c>
      <c r="B12" s="150"/>
      <c r="C12" s="150"/>
      <c r="D12" s="151">
        <f aca="true" t="shared" si="0" ref="D12:K12">SUM(D13)</f>
        <v>5000</v>
      </c>
      <c r="E12" s="151">
        <f t="shared" si="0"/>
        <v>5000</v>
      </c>
      <c r="F12" s="152">
        <f t="shared" si="0"/>
        <v>5000</v>
      </c>
      <c r="G12" s="152">
        <f t="shared" si="0"/>
        <v>0</v>
      </c>
      <c r="H12" s="152">
        <f t="shared" si="0"/>
        <v>0</v>
      </c>
      <c r="I12" s="152">
        <f t="shared" si="0"/>
        <v>0</v>
      </c>
      <c r="J12" s="152">
        <f t="shared" si="0"/>
        <v>0</v>
      </c>
      <c r="K12" s="153">
        <f t="shared" si="0"/>
        <v>0</v>
      </c>
    </row>
    <row r="13" spans="1:11" ht="16.5" customHeight="1">
      <c r="A13" s="10"/>
      <c r="B13" s="11" t="s">
        <v>12</v>
      </c>
      <c r="C13" s="12"/>
      <c r="D13" s="13">
        <f>SUM(D14)</f>
        <v>5000</v>
      </c>
      <c r="E13" s="13">
        <f>SUM(E15)</f>
        <v>5000</v>
      </c>
      <c r="F13" s="13">
        <f>SUM(F15)</f>
        <v>5000</v>
      </c>
      <c r="G13" s="13"/>
      <c r="H13" s="14">
        <f>SUM(H15)</f>
        <v>0</v>
      </c>
      <c r="I13" s="14">
        <f>SUM(I15)</f>
        <v>0</v>
      </c>
      <c r="J13" s="15">
        <f>SUM(J15)</f>
        <v>0</v>
      </c>
      <c r="K13" s="16">
        <f>SUM(K14:K15)</f>
        <v>0</v>
      </c>
    </row>
    <row r="14" spans="1:11" ht="16.5" customHeight="1">
      <c r="A14" s="10"/>
      <c r="B14" s="17"/>
      <c r="C14" s="18" t="s">
        <v>13</v>
      </c>
      <c r="D14" s="19">
        <v>5000</v>
      </c>
      <c r="E14" s="19"/>
      <c r="F14" s="19"/>
      <c r="G14" s="19"/>
      <c r="H14" s="19"/>
      <c r="I14" s="19"/>
      <c r="J14" s="20"/>
      <c r="K14" s="27"/>
    </row>
    <row r="15" spans="1:11" ht="16.5" customHeight="1" thickBot="1">
      <c r="A15" s="10"/>
      <c r="B15" s="17"/>
      <c r="C15" s="21" t="s">
        <v>14</v>
      </c>
      <c r="D15" s="22"/>
      <c r="E15" s="22">
        <v>5000</v>
      </c>
      <c r="F15" s="22">
        <v>5000</v>
      </c>
      <c r="G15" s="22"/>
      <c r="H15" s="22"/>
      <c r="I15" s="22"/>
      <c r="J15" s="22"/>
      <c r="K15" s="37"/>
    </row>
    <row r="16" spans="1:11" ht="16.5" customHeight="1" thickBot="1">
      <c r="A16" s="149" t="s">
        <v>15</v>
      </c>
      <c r="B16" s="150"/>
      <c r="C16" s="154"/>
      <c r="D16" s="151">
        <f aca="true" t="shared" si="1" ref="D16:K16">SUM(D17)</f>
        <v>35000</v>
      </c>
      <c r="E16" s="151">
        <f t="shared" si="1"/>
        <v>35000</v>
      </c>
      <c r="F16" s="152">
        <f t="shared" si="1"/>
        <v>35000</v>
      </c>
      <c r="G16" s="152">
        <f t="shared" si="1"/>
        <v>0</v>
      </c>
      <c r="H16" s="152">
        <f t="shared" si="1"/>
        <v>0</v>
      </c>
      <c r="I16" s="152">
        <f t="shared" si="1"/>
        <v>0</v>
      </c>
      <c r="J16" s="152">
        <f t="shared" si="1"/>
        <v>0</v>
      </c>
      <c r="K16" s="153">
        <f t="shared" si="1"/>
        <v>188000</v>
      </c>
    </row>
    <row r="17" spans="1:11" ht="16.5" customHeight="1">
      <c r="A17" s="10"/>
      <c r="B17" s="23" t="s">
        <v>16</v>
      </c>
      <c r="C17" s="24"/>
      <c r="D17" s="25">
        <f>SUM(D18)</f>
        <v>35000</v>
      </c>
      <c r="E17" s="25">
        <f>SUM(E18:E25)</f>
        <v>35000</v>
      </c>
      <c r="F17" s="25">
        <f>SUM(F18:F25)</f>
        <v>35000</v>
      </c>
      <c r="G17" s="25"/>
      <c r="H17" s="26">
        <f>SUM(H18:H25)</f>
        <v>0</v>
      </c>
      <c r="I17" s="26">
        <f>SUM(I25)</f>
        <v>0</v>
      </c>
      <c r="J17" s="26">
        <f>SUM(J25)</f>
        <v>0</v>
      </c>
      <c r="K17" s="16">
        <f>SUM(K18:K25)</f>
        <v>188000</v>
      </c>
    </row>
    <row r="18" spans="1:11" ht="16.5" customHeight="1">
      <c r="A18" s="10"/>
      <c r="B18" s="17"/>
      <c r="C18" s="18" t="s">
        <v>13</v>
      </c>
      <c r="D18" s="19">
        <v>35000</v>
      </c>
      <c r="E18" s="19"/>
      <c r="F18" s="19"/>
      <c r="G18" s="19"/>
      <c r="H18" s="19"/>
      <c r="I18" s="19"/>
      <c r="J18" s="19"/>
      <c r="K18" s="27"/>
    </row>
    <row r="19" spans="1:11" ht="16.5" customHeight="1">
      <c r="A19" s="10"/>
      <c r="B19" s="17"/>
      <c r="C19" s="28" t="s">
        <v>17</v>
      </c>
      <c r="D19" s="29"/>
      <c r="E19" s="29"/>
      <c r="F19" s="29"/>
      <c r="G19" s="29"/>
      <c r="H19" s="29"/>
      <c r="I19" s="29"/>
      <c r="J19" s="29"/>
      <c r="K19" s="30">
        <v>140750</v>
      </c>
    </row>
    <row r="20" spans="1:11" ht="16.5" customHeight="1">
      <c r="A20" s="10"/>
      <c r="B20" s="17"/>
      <c r="C20" s="28" t="s">
        <v>18</v>
      </c>
      <c r="D20" s="29"/>
      <c r="E20" s="29"/>
      <c r="F20" s="29"/>
      <c r="G20" s="29"/>
      <c r="H20" s="29"/>
      <c r="I20" s="29"/>
      <c r="J20" s="29"/>
      <c r="K20" s="30">
        <v>45000</v>
      </c>
    </row>
    <row r="21" spans="1:11" ht="16.5" customHeight="1">
      <c r="A21" s="10"/>
      <c r="B21" s="17"/>
      <c r="C21" s="31" t="s">
        <v>19</v>
      </c>
      <c r="D21" s="32"/>
      <c r="E21" s="32"/>
      <c r="F21" s="32"/>
      <c r="G21" s="32"/>
      <c r="H21" s="32"/>
      <c r="I21" s="32"/>
      <c r="J21" s="32"/>
      <c r="K21" s="33">
        <v>2250</v>
      </c>
    </row>
    <row r="22" spans="1:11" ht="16.5" customHeight="1">
      <c r="A22" s="10"/>
      <c r="B22" s="17"/>
      <c r="C22" s="34" t="s">
        <v>14</v>
      </c>
      <c r="D22" s="35"/>
      <c r="E22" s="35">
        <v>5522</v>
      </c>
      <c r="F22" s="35">
        <v>5522</v>
      </c>
      <c r="G22" s="35"/>
      <c r="H22" s="35"/>
      <c r="I22" s="35"/>
      <c r="J22" s="35"/>
      <c r="K22" s="36"/>
    </row>
    <row r="23" spans="1:11" ht="16.5" customHeight="1">
      <c r="A23" s="10"/>
      <c r="B23" s="17"/>
      <c r="C23" s="34" t="s">
        <v>69</v>
      </c>
      <c r="D23" s="35"/>
      <c r="E23" s="35">
        <v>8835</v>
      </c>
      <c r="F23" s="35">
        <v>8835</v>
      </c>
      <c r="G23" s="35"/>
      <c r="H23" s="35"/>
      <c r="I23" s="35"/>
      <c r="J23" s="35"/>
      <c r="K23" s="36"/>
    </row>
    <row r="24" spans="1:11" ht="16.5" customHeight="1">
      <c r="A24" s="10"/>
      <c r="B24" s="17"/>
      <c r="C24" s="34" t="s">
        <v>70</v>
      </c>
      <c r="D24" s="35"/>
      <c r="E24" s="35">
        <v>20000</v>
      </c>
      <c r="F24" s="35">
        <v>20000</v>
      </c>
      <c r="G24" s="35"/>
      <c r="H24" s="35"/>
      <c r="I24" s="35"/>
      <c r="J24" s="35"/>
      <c r="K24" s="36"/>
    </row>
    <row r="25" spans="1:11" ht="16.5" customHeight="1" thickBot="1">
      <c r="A25" s="10"/>
      <c r="B25" s="17"/>
      <c r="C25" s="21" t="s">
        <v>38</v>
      </c>
      <c r="D25" s="22"/>
      <c r="E25" s="22">
        <v>643</v>
      </c>
      <c r="F25" s="22">
        <v>643</v>
      </c>
      <c r="G25" s="22"/>
      <c r="H25" s="22"/>
      <c r="I25" s="22"/>
      <c r="J25" s="22"/>
      <c r="K25" s="37"/>
    </row>
    <row r="26" spans="1:11" ht="16.5" customHeight="1" thickBot="1">
      <c r="A26" s="149" t="s">
        <v>20</v>
      </c>
      <c r="B26" s="150"/>
      <c r="C26" s="154"/>
      <c r="D26" s="151">
        <f aca="true" t="shared" si="2" ref="D26:K26">SUM(D27+D30+D33)</f>
        <v>363162</v>
      </c>
      <c r="E26" s="151">
        <f t="shared" si="2"/>
        <v>363162</v>
      </c>
      <c r="F26" s="152">
        <f t="shared" si="2"/>
        <v>363162</v>
      </c>
      <c r="G26" s="152">
        <f t="shared" si="2"/>
        <v>228338</v>
      </c>
      <c r="H26" s="152">
        <f t="shared" si="2"/>
        <v>45592</v>
      </c>
      <c r="I26" s="152">
        <f t="shared" si="2"/>
        <v>500</v>
      </c>
      <c r="J26" s="152">
        <f t="shared" si="2"/>
        <v>0</v>
      </c>
      <c r="K26" s="153">
        <f t="shared" si="2"/>
        <v>0</v>
      </c>
    </row>
    <row r="27" spans="1:11" ht="16.5" customHeight="1">
      <c r="A27" s="10"/>
      <c r="B27" s="11" t="s">
        <v>21</v>
      </c>
      <c r="C27" s="12"/>
      <c r="D27" s="13">
        <f>SUM(D28)</f>
        <v>56000</v>
      </c>
      <c r="E27" s="13">
        <f>SUM(E29)</f>
        <v>56000</v>
      </c>
      <c r="F27" s="13">
        <f>SUM(F29)</f>
        <v>56000</v>
      </c>
      <c r="G27" s="13"/>
      <c r="H27" s="14">
        <f>SUM(H29)</f>
        <v>0</v>
      </c>
      <c r="I27" s="14">
        <f>SUM(I29)</f>
        <v>0</v>
      </c>
      <c r="J27" s="14">
        <f>SUM(J29)</f>
        <v>0</v>
      </c>
      <c r="K27" s="38"/>
    </row>
    <row r="28" spans="1:11" ht="16.5" customHeight="1">
      <c r="A28" s="10"/>
      <c r="B28" s="17"/>
      <c r="C28" s="18" t="s">
        <v>13</v>
      </c>
      <c r="D28" s="19">
        <v>56000</v>
      </c>
      <c r="E28" s="19"/>
      <c r="F28" s="19"/>
      <c r="G28" s="19"/>
      <c r="H28" s="19"/>
      <c r="I28" s="19"/>
      <c r="J28" s="20"/>
      <c r="K28" s="121"/>
    </row>
    <row r="29" spans="1:11" ht="16.5" customHeight="1">
      <c r="A29" s="10"/>
      <c r="B29" s="17"/>
      <c r="C29" s="39" t="s">
        <v>14</v>
      </c>
      <c r="D29" s="40"/>
      <c r="E29" s="40">
        <v>56000</v>
      </c>
      <c r="F29" s="40">
        <v>56000</v>
      </c>
      <c r="G29" s="40"/>
      <c r="H29" s="40"/>
      <c r="I29" s="40"/>
      <c r="J29" s="41"/>
      <c r="K29" s="122"/>
    </row>
    <row r="30" spans="1:11" ht="16.5" customHeight="1">
      <c r="A30" s="10"/>
      <c r="B30" s="23" t="s">
        <v>22</v>
      </c>
      <c r="C30" s="24"/>
      <c r="D30" s="25">
        <f>SUM(D31)</f>
        <v>8000</v>
      </c>
      <c r="E30" s="25">
        <f>SUM(E32)</f>
        <v>8000</v>
      </c>
      <c r="F30" s="25">
        <f>SUM(F32)</f>
        <v>8000</v>
      </c>
      <c r="G30" s="25"/>
      <c r="H30" s="26">
        <f>SUM(H31:H32)</f>
        <v>0</v>
      </c>
      <c r="I30" s="26">
        <f>SUM(I31:I32)</f>
        <v>0</v>
      </c>
      <c r="J30" s="42">
        <f>SUM(J31:J32)</f>
        <v>0</v>
      </c>
      <c r="K30" s="123"/>
    </row>
    <row r="31" spans="1:11" ht="16.5" customHeight="1">
      <c r="A31" s="10"/>
      <c r="B31" s="17"/>
      <c r="C31" s="18" t="s">
        <v>13</v>
      </c>
      <c r="D31" s="19">
        <v>8000</v>
      </c>
      <c r="E31" s="19"/>
      <c r="F31" s="19"/>
      <c r="G31" s="19"/>
      <c r="H31" s="19"/>
      <c r="I31" s="19"/>
      <c r="J31" s="20"/>
      <c r="K31" s="121"/>
    </row>
    <row r="32" spans="1:11" ht="16.5" customHeight="1">
      <c r="A32" s="10"/>
      <c r="B32" s="17"/>
      <c r="C32" s="39" t="s">
        <v>14</v>
      </c>
      <c r="D32" s="40"/>
      <c r="E32" s="40">
        <v>8000</v>
      </c>
      <c r="F32" s="40">
        <v>8000</v>
      </c>
      <c r="G32" s="40"/>
      <c r="H32" s="40"/>
      <c r="I32" s="40"/>
      <c r="J32" s="41"/>
      <c r="K32" s="122"/>
    </row>
    <row r="33" spans="1:11" ht="16.5" customHeight="1">
      <c r="A33" s="10"/>
      <c r="B33" s="23" t="s">
        <v>23</v>
      </c>
      <c r="C33" s="24"/>
      <c r="D33" s="25">
        <f>SUM(D34:D34)</f>
        <v>299162</v>
      </c>
      <c r="E33" s="25">
        <f aca="true" t="shared" si="3" ref="E33:K33">SUM(E34:E52)</f>
        <v>299162</v>
      </c>
      <c r="F33" s="25">
        <f t="shared" si="3"/>
        <v>299162</v>
      </c>
      <c r="G33" s="25">
        <f t="shared" si="3"/>
        <v>228338</v>
      </c>
      <c r="H33" s="25">
        <f t="shared" si="3"/>
        <v>45592</v>
      </c>
      <c r="I33" s="25">
        <f t="shared" si="3"/>
        <v>500</v>
      </c>
      <c r="J33" s="25">
        <f t="shared" si="3"/>
        <v>0</v>
      </c>
      <c r="K33" s="16">
        <f t="shared" si="3"/>
        <v>0</v>
      </c>
    </row>
    <row r="34" spans="1:11" ht="16.5" customHeight="1">
      <c r="A34" s="10"/>
      <c r="B34" s="17"/>
      <c r="C34" s="18" t="s">
        <v>13</v>
      </c>
      <c r="D34" s="19">
        <v>299162</v>
      </c>
      <c r="E34" s="19"/>
      <c r="F34" s="19"/>
      <c r="G34" s="19"/>
      <c r="H34" s="19"/>
      <c r="I34" s="19"/>
      <c r="J34" s="20"/>
      <c r="K34" s="121"/>
    </row>
    <row r="35" spans="1:11" ht="16.5" customHeight="1">
      <c r="A35" s="10"/>
      <c r="B35" s="17"/>
      <c r="C35" s="31" t="s">
        <v>67</v>
      </c>
      <c r="D35" s="32"/>
      <c r="E35" s="32">
        <v>500</v>
      </c>
      <c r="F35" s="32">
        <v>500</v>
      </c>
      <c r="G35" s="32"/>
      <c r="H35" s="32"/>
      <c r="I35" s="32">
        <v>500</v>
      </c>
      <c r="J35" s="43"/>
      <c r="K35" s="124"/>
    </row>
    <row r="36" spans="1:12" ht="16.5" customHeight="1">
      <c r="A36" s="10"/>
      <c r="B36" s="17"/>
      <c r="C36" s="44" t="s">
        <v>24</v>
      </c>
      <c r="D36" s="32"/>
      <c r="E36" s="32">
        <v>70704</v>
      </c>
      <c r="F36" s="32">
        <v>70704</v>
      </c>
      <c r="G36" s="32">
        <v>70704</v>
      </c>
      <c r="H36" s="32"/>
      <c r="I36" s="32"/>
      <c r="J36" s="43"/>
      <c r="K36" s="124"/>
      <c r="L36" s="45"/>
    </row>
    <row r="37" spans="1:12" ht="16.5" customHeight="1">
      <c r="A37" s="10"/>
      <c r="B37" s="17"/>
      <c r="C37" s="31" t="s">
        <v>25</v>
      </c>
      <c r="D37" s="32"/>
      <c r="E37" s="32">
        <v>140508</v>
      </c>
      <c r="F37" s="32">
        <v>140508</v>
      </c>
      <c r="G37" s="32">
        <v>140508</v>
      </c>
      <c r="H37" s="32"/>
      <c r="I37" s="32"/>
      <c r="J37" s="43"/>
      <c r="K37" s="124"/>
      <c r="L37" s="45"/>
    </row>
    <row r="38" spans="1:12" ht="16.5" customHeight="1">
      <c r="A38" s="10"/>
      <c r="B38" s="17"/>
      <c r="C38" s="44" t="s">
        <v>26</v>
      </c>
      <c r="D38" s="32"/>
      <c r="E38" s="32">
        <v>16826</v>
      </c>
      <c r="F38" s="32">
        <v>16826</v>
      </c>
      <c r="G38" s="32">
        <v>16826</v>
      </c>
      <c r="H38" s="32"/>
      <c r="I38" s="32"/>
      <c r="J38" s="43"/>
      <c r="K38" s="124"/>
      <c r="L38" s="45"/>
    </row>
    <row r="39" spans="1:12" ht="16.5" customHeight="1">
      <c r="A39" s="10"/>
      <c r="B39" s="17"/>
      <c r="C39" s="44" t="s">
        <v>27</v>
      </c>
      <c r="D39" s="32"/>
      <c r="E39" s="32">
        <v>43844</v>
      </c>
      <c r="F39" s="32">
        <v>43844</v>
      </c>
      <c r="G39" s="32"/>
      <c r="H39" s="32">
        <v>43844</v>
      </c>
      <c r="I39" s="32"/>
      <c r="J39" s="43"/>
      <c r="K39" s="124"/>
      <c r="L39" s="45"/>
    </row>
    <row r="40" spans="1:12" ht="16.5" customHeight="1">
      <c r="A40" s="10"/>
      <c r="B40" s="17"/>
      <c r="C40" s="44" t="s">
        <v>28</v>
      </c>
      <c r="D40" s="46"/>
      <c r="E40" s="46">
        <v>1748</v>
      </c>
      <c r="F40" s="46">
        <v>1748</v>
      </c>
      <c r="G40" s="46"/>
      <c r="H40" s="46">
        <v>1748</v>
      </c>
      <c r="I40" s="46"/>
      <c r="J40" s="47"/>
      <c r="K40" s="124"/>
      <c r="L40" s="45"/>
    </row>
    <row r="41" spans="1:12" ht="16.5" customHeight="1">
      <c r="A41" s="10"/>
      <c r="B41" s="17"/>
      <c r="C41" s="44" t="s">
        <v>42</v>
      </c>
      <c r="D41" s="46"/>
      <c r="E41" s="46">
        <v>300</v>
      </c>
      <c r="F41" s="46">
        <v>300</v>
      </c>
      <c r="G41" s="46">
        <v>300</v>
      </c>
      <c r="H41" s="46"/>
      <c r="I41" s="46"/>
      <c r="J41" s="47"/>
      <c r="K41" s="124"/>
      <c r="L41" s="45"/>
    </row>
    <row r="42" spans="1:11" ht="16.5" customHeight="1">
      <c r="A42" s="10"/>
      <c r="B42" s="17"/>
      <c r="C42" s="44" t="s">
        <v>29</v>
      </c>
      <c r="D42" s="32"/>
      <c r="E42" s="32">
        <v>4491</v>
      </c>
      <c r="F42" s="32">
        <v>4491</v>
      </c>
      <c r="G42" s="32"/>
      <c r="H42" s="32"/>
      <c r="I42" s="32"/>
      <c r="J42" s="43"/>
      <c r="K42" s="124"/>
    </row>
    <row r="43" spans="1:11" ht="16.5" customHeight="1">
      <c r="A43" s="10"/>
      <c r="B43" s="17"/>
      <c r="C43" s="44" t="s">
        <v>30</v>
      </c>
      <c r="D43" s="32"/>
      <c r="E43" s="32">
        <v>661</v>
      </c>
      <c r="F43" s="32">
        <v>661</v>
      </c>
      <c r="G43" s="32"/>
      <c r="H43" s="32"/>
      <c r="I43" s="32"/>
      <c r="J43" s="43"/>
      <c r="K43" s="124"/>
    </row>
    <row r="44" spans="1:11" ht="16.5" customHeight="1">
      <c r="A44" s="10"/>
      <c r="B44" s="17"/>
      <c r="C44" s="44" t="s">
        <v>31</v>
      </c>
      <c r="D44" s="32"/>
      <c r="E44" s="32">
        <v>4048</v>
      </c>
      <c r="F44" s="32">
        <v>4048</v>
      </c>
      <c r="G44" s="32"/>
      <c r="H44" s="32"/>
      <c r="I44" s="32"/>
      <c r="J44" s="43"/>
      <c r="K44" s="124"/>
    </row>
    <row r="45" spans="1:11" ht="16.5" customHeight="1">
      <c r="A45" s="10"/>
      <c r="B45" s="17"/>
      <c r="C45" s="44" t="s">
        <v>32</v>
      </c>
      <c r="D45" s="32"/>
      <c r="E45" s="32">
        <v>1092</v>
      </c>
      <c r="F45" s="32">
        <v>1092</v>
      </c>
      <c r="G45" s="32"/>
      <c r="H45" s="32"/>
      <c r="I45" s="32"/>
      <c r="J45" s="43"/>
      <c r="K45" s="124"/>
    </row>
    <row r="46" spans="1:11" ht="16.5" customHeight="1">
      <c r="A46" s="136"/>
      <c r="B46" s="137"/>
      <c r="C46" s="194" t="s">
        <v>33</v>
      </c>
      <c r="D46" s="139"/>
      <c r="E46" s="139">
        <v>326</v>
      </c>
      <c r="F46" s="139">
        <v>326</v>
      </c>
      <c r="G46" s="139"/>
      <c r="H46" s="139"/>
      <c r="I46" s="139"/>
      <c r="J46" s="140"/>
      <c r="K46" s="195"/>
    </row>
    <row r="47" spans="1:11" ht="16.5" customHeight="1">
      <c r="A47" s="10"/>
      <c r="B47" s="17"/>
      <c r="C47" s="192" t="s">
        <v>14</v>
      </c>
      <c r="D47" s="29"/>
      <c r="E47" s="29">
        <v>6999</v>
      </c>
      <c r="F47" s="29">
        <v>6999</v>
      </c>
      <c r="G47" s="29"/>
      <c r="H47" s="29"/>
      <c r="I47" s="29"/>
      <c r="J47" s="54"/>
      <c r="K47" s="193"/>
    </row>
    <row r="48" spans="1:11" ht="16.5" customHeight="1">
      <c r="A48" s="10"/>
      <c r="B48" s="17"/>
      <c r="C48" s="31" t="s">
        <v>34</v>
      </c>
      <c r="D48" s="32"/>
      <c r="E48" s="32">
        <v>871</v>
      </c>
      <c r="F48" s="32">
        <v>871</v>
      </c>
      <c r="G48" s="32"/>
      <c r="H48" s="32"/>
      <c r="I48" s="32"/>
      <c r="J48" s="43"/>
      <c r="K48" s="124"/>
    </row>
    <row r="49" spans="1:11" ht="16.5" customHeight="1">
      <c r="A49" s="10"/>
      <c r="B49" s="17"/>
      <c r="C49" s="44" t="s">
        <v>35</v>
      </c>
      <c r="D49" s="32"/>
      <c r="E49" s="32">
        <v>164</v>
      </c>
      <c r="F49" s="32">
        <v>164</v>
      </c>
      <c r="G49" s="32"/>
      <c r="H49" s="32"/>
      <c r="I49" s="32"/>
      <c r="J49" s="43"/>
      <c r="K49" s="124"/>
    </row>
    <row r="50" spans="1:11" ht="16.5" customHeight="1">
      <c r="A50" s="10"/>
      <c r="B50" s="17"/>
      <c r="C50" s="44" t="s">
        <v>36</v>
      </c>
      <c r="D50" s="32"/>
      <c r="E50" s="32">
        <v>870</v>
      </c>
      <c r="F50" s="32">
        <v>870</v>
      </c>
      <c r="G50" s="32"/>
      <c r="H50" s="32"/>
      <c r="I50" s="32"/>
      <c r="J50" s="43"/>
      <c r="K50" s="124"/>
    </row>
    <row r="51" spans="1:11" ht="16.5" customHeight="1">
      <c r="A51" s="10"/>
      <c r="B51" s="17"/>
      <c r="C51" s="44" t="s">
        <v>37</v>
      </c>
      <c r="D51" s="32"/>
      <c r="E51" s="32">
        <v>5105</v>
      </c>
      <c r="F51" s="32">
        <v>5105</v>
      </c>
      <c r="G51" s="32"/>
      <c r="H51" s="32"/>
      <c r="I51" s="32"/>
      <c r="J51" s="43"/>
      <c r="K51" s="124"/>
    </row>
    <row r="52" spans="1:11" ht="16.5" customHeight="1" thickBot="1">
      <c r="A52" s="89"/>
      <c r="B52" s="90"/>
      <c r="C52" s="196" t="s">
        <v>38</v>
      </c>
      <c r="D52" s="22"/>
      <c r="E52" s="22">
        <v>105</v>
      </c>
      <c r="F52" s="22">
        <v>105</v>
      </c>
      <c r="G52" s="22"/>
      <c r="H52" s="22"/>
      <c r="I52" s="22"/>
      <c r="J52" s="63"/>
      <c r="K52" s="197"/>
    </row>
    <row r="53" spans="1:11" ht="16.5" customHeight="1" thickBot="1">
      <c r="A53" s="149" t="s">
        <v>39</v>
      </c>
      <c r="B53" s="150"/>
      <c r="C53" s="154"/>
      <c r="D53" s="151">
        <f aca="true" t="shared" si="4" ref="D53:K53">SUM(D54+D63)</f>
        <v>148747</v>
      </c>
      <c r="E53" s="151">
        <f t="shared" si="4"/>
        <v>148747</v>
      </c>
      <c r="F53" s="152">
        <f t="shared" si="4"/>
        <v>148747</v>
      </c>
      <c r="G53" s="152">
        <f t="shared" si="4"/>
        <v>117819</v>
      </c>
      <c r="H53" s="152">
        <f t="shared" si="4"/>
        <v>19554</v>
      </c>
      <c r="I53" s="152">
        <f t="shared" si="4"/>
        <v>0</v>
      </c>
      <c r="J53" s="152">
        <f t="shared" si="4"/>
        <v>0</v>
      </c>
      <c r="K53" s="153">
        <f t="shared" si="4"/>
        <v>0</v>
      </c>
    </row>
    <row r="54" spans="1:11" ht="16.5" customHeight="1">
      <c r="A54" s="48"/>
      <c r="B54" s="49" t="s">
        <v>40</v>
      </c>
      <c r="C54" s="50"/>
      <c r="D54" s="51">
        <f>SUM(D55)</f>
        <v>131058</v>
      </c>
      <c r="E54" s="51">
        <f aca="true" t="shared" si="5" ref="E54:K54">SUM(E55:E62)</f>
        <v>131058</v>
      </c>
      <c r="F54" s="52">
        <f t="shared" si="5"/>
        <v>131058</v>
      </c>
      <c r="G54" s="52">
        <f t="shared" si="5"/>
        <v>107519</v>
      </c>
      <c r="H54" s="52">
        <f t="shared" si="5"/>
        <v>18866</v>
      </c>
      <c r="I54" s="52">
        <f t="shared" si="5"/>
        <v>0</v>
      </c>
      <c r="J54" s="52">
        <f t="shared" si="5"/>
        <v>0</v>
      </c>
      <c r="K54" s="53">
        <f t="shared" si="5"/>
        <v>0</v>
      </c>
    </row>
    <row r="55" spans="1:11" ht="16.5" customHeight="1">
      <c r="A55" s="10"/>
      <c r="B55" s="17"/>
      <c r="C55" s="28" t="s">
        <v>13</v>
      </c>
      <c r="D55" s="29">
        <v>131058</v>
      </c>
      <c r="E55" s="29"/>
      <c r="F55" s="29"/>
      <c r="G55" s="29"/>
      <c r="H55" s="29"/>
      <c r="I55" s="29"/>
      <c r="J55" s="54"/>
      <c r="K55" s="125"/>
    </row>
    <row r="56" spans="1:11" ht="16.5" customHeight="1">
      <c r="A56" s="10"/>
      <c r="B56" s="17"/>
      <c r="C56" s="31" t="s">
        <v>24</v>
      </c>
      <c r="D56" s="32"/>
      <c r="E56" s="55">
        <v>99327</v>
      </c>
      <c r="F56" s="55">
        <v>99327</v>
      </c>
      <c r="G56" s="55">
        <v>99327</v>
      </c>
      <c r="H56" s="55"/>
      <c r="I56" s="32"/>
      <c r="J56" s="43"/>
      <c r="K56" s="126"/>
    </row>
    <row r="57" spans="1:11" ht="16.5" customHeight="1">
      <c r="A57" s="10"/>
      <c r="B57" s="17"/>
      <c r="C57" s="31" t="s">
        <v>26</v>
      </c>
      <c r="D57" s="32"/>
      <c r="E57" s="55">
        <v>8192</v>
      </c>
      <c r="F57" s="55">
        <v>8192</v>
      </c>
      <c r="G57" s="55">
        <v>8192</v>
      </c>
      <c r="H57" s="55"/>
      <c r="I57" s="32"/>
      <c r="J57" s="43"/>
      <c r="K57" s="126"/>
    </row>
    <row r="58" spans="1:11" ht="16.5" customHeight="1">
      <c r="A58" s="10"/>
      <c r="B58" s="17"/>
      <c r="C58" s="31" t="s">
        <v>27</v>
      </c>
      <c r="D58" s="32"/>
      <c r="E58" s="55">
        <v>16232</v>
      </c>
      <c r="F58" s="55">
        <v>16232</v>
      </c>
      <c r="G58" s="55"/>
      <c r="H58" s="55">
        <v>16232</v>
      </c>
      <c r="I58" s="32"/>
      <c r="J58" s="43"/>
      <c r="K58" s="126"/>
    </row>
    <row r="59" spans="1:11" ht="16.5" customHeight="1">
      <c r="A59" s="10"/>
      <c r="B59" s="17"/>
      <c r="C59" s="31" t="s">
        <v>28</v>
      </c>
      <c r="D59" s="32"/>
      <c r="E59" s="55">
        <v>2634</v>
      </c>
      <c r="F59" s="55">
        <v>2634</v>
      </c>
      <c r="G59" s="55"/>
      <c r="H59" s="55">
        <v>2634</v>
      </c>
      <c r="I59" s="32"/>
      <c r="J59" s="43"/>
      <c r="K59" s="126"/>
    </row>
    <row r="60" spans="1:11" ht="16.5" customHeight="1">
      <c r="A60" s="10"/>
      <c r="B60" s="17"/>
      <c r="C60" s="31" t="s">
        <v>29</v>
      </c>
      <c r="D60" s="32"/>
      <c r="E60" s="55">
        <v>550</v>
      </c>
      <c r="F60" s="55">
        <v>550</v>
      </c>
      <c r="G60" s="55"/>
      <c r="H60" s="55"/>
      <c r="I60" s="32"/>
      <c r="J60" s="43"/>
      <c r="K60" s="126"/>
    </row>
    <row r="61" spans="1:11" ht="16.5" customHeight="1">
      <c r="A61" s="10"/>
      <c r="B61" s="17"/>
      <c r="C61" s="31" t="s">
        <v>14</v>
      </c>
      <c r="D61" s="32"/>
      <c r="E61" s="55">
        <v>1000</v>
      </c>
      <c r="F61" s="55">
        <v>1000</v>
      </c>
      <c r="G61" s="55"/>
      <c r="H61" s="55"/>
      <c r="I61" s="32"/>
      <c r="J61" s="43"/>
      <c r="K61" s="126"/>
    </row>
    <row r="62" spans="1:11" ht="16.5" customHeight="1">
      <c r="A62" s="10"/>
      <c r="B62" s="17"/>
      <c r="C62" s="34" t="s">
        <v>37</v>
      </c>
      <c r="D62" s="35"/>
      <c r="E62" s="56">
        <v>3123</v>
      </c>
      <c r="F62" s="56">
        <v>3123</v>
      </c>
      <c r="G62" s="56"/>
      <c r="H62" s="35"/>
      <c r="I62" s="35"/>
      <c r="J62" s="57"/>
      <c r="K62" s="36"/>
    </row>
    <row r="63" spans="1:11" ht="16.5" customHeight="1">
      <c r="A63" s="10"/>
      <c r="B63" s="23" t="s">
        <v>41</v>
      </c>
      <c r="C63" s="24"/>
      <c r="D63" s="25">
        <f>SUM(D64)</f>
        <v>17689</v>
      </c>
      <c r="E63" s="25">
        <f aca="true" t="shared" si="6" ref="E63:K63">SUM(E64:E69)</f>
        <v>17689</v>
      </c>
      <c r="F63" s="25">
        <f t="shared" si="6"/>
        <v>17689</v>
      </c>
      <c r="G63" s="25">
        <f t="shared" si="6"/>
        <v>10300</v>
      </c>
      <c r="H63" s="25">
        <f t="shared" si="6"/>
        <v>688</v>
      </c>
      <c r="I63" s="25">
        <f t="shared" si="6"/>
        <v>0</v>
      </c>
      <c r="J63" s="25">
        <f t="shared" si="6"/>
        <v>0</v>
      </c>
      <c r="K63" s="16">
        <f t="shared" si="6"/>
        <v>0</v>
      </c>
    </row>
    <row r="64" spans="1:11" ht="16.5" customHeight="1">
      <c r="A64" s="10"/>
      <c r="B64" s="17"/>
      <c r="C64" s="28" t="s">
        <v>13</v>
      </c>
      <c r="D64" s="29">
        <v>17689</v>
      </c>
      <c r="E64" s="29"/>
      <c r="F64" s="29"/>
      <c r="G64" s="29"/>
      <c r="H64" s="29"/>
      <c r="I64" s="29"/>
      <c r="J64" s="20"/>
      <c r="K64" s="27"/>
    </row>
    <row r="65" spans="1:11" ht="16.5" customHeight="1">
      <c r="A65" s="10"/>
      <c r="B65" s="17"/>
      <c r="C65" s="28" t="s">
        <v>27</v>
      </c>
      <c r="D65" s="29"/>
      <c r="E65" s="29">
        <v>688</v>
      </c>
      <c r="F65" s="29">
        <v>688</v>
      </c>
      <c r="G65" s="29"/>
      <c r="H65" s="29">
        <v>688</v>
      </c>
      <c r="I65" s="29"/>
      <c r="J65" s="54"/>
      <c r="K65" s="125"/>
    </row>
    <row r="66" spans="1:11" ht="16.5" customHeight="1">
      <c r="A66" s="10"/>
      <c r="B66" s="17"/>
      <c r="C66" s="28" t="s">
        <v>42</v>
      </c>
      <c r="D66" s="29"/>
      <c r="E66" s="29">
        <v>10300</v>
      </c>
      <c r="F66" s="29">
        <v>10300</v>
      </c>
      <c r="G66" s="29">
        <v>10300</v>
      </c>
      <c r="H66" s="29"/>
      <c r="I66" s="29"/>
      <c r="J66" s="54"/>
      <c r="K66" s="125"/>
    </row>
    <row r="67" spans="1:11" ht="16.5" customHeight="1">
      <c r="A67" s="10"/>
      <c r="B67" s="17"/>
      <c r="C67" s="28" t="s">
        <v>29</v>
      </c>
      <c r="D67" s="29"/>
      <c r="E67" s="29">
        <v>501</v>
      </c>
      <c r="F67" s="29">
        <v>501</v>
      </c>
      <c r="G67" s="29"/>
      <c r="H67" s="29"/>
      <c r="I67" s="29"/>
      <c r="J67" s="54"/>
      <c r="K67" s="125"/>
    </row>
    <row r="68" spans="1:11" ht="16.5" customHeight="1" thickBot="1">
      <c r="A68" s="10"/>
      <c r="B68" s="17"/>
      <c r="C68" s="28" t="s">
        <v>14</v>
      </c>
      <c r="D68" s="29"/>
      <c r="E68" s="29">
        <v>6200</v>
      </c>
      <c r="F68" s="29">
        <v>6200</v>
      </c>
      <c r="G68" s="29"/>
      <c r="H68" s="29"/>
      <c r="I68" s="29"/>
      <c r="J68" s="54"/>
      <c r="K68" s="125"/>
    </row>
    <row r="69" spans="1:11" ht="16.5" customHeight="1" hidden="1">
      <c r="A69" s="10"/>
      <c r="B69" s="17"/>
      <c r="C69" s="34" t="s">
        <v>14</v>
      </c>
      <c r="D69" s="35"/>
      <c r="E69" s="35"/>
      <c r="F69" s="35"/>
      <c r="G69" s="35"/>
      <c r="H69" s="35"/>
      <c r="I69" s="35"/>
      <c r="J69" s="57"/>
      <c r="K69" s="36"/>
    </row>
    <row r="70" spans="1:11" ht="16.5" customHeight="1" thickBot="1">
      <c r="A70" s="149" t="s">
        <v>87</v>
      </c>
      <c r="B70" s="150"/>
      <c r="C70" s="154"/>
      <c r="D70" s="151">
        <f>SUM(D71)</f>
        <v>51665</v>
      </c>
      <c r="E70" s="151">
        <f aca="true" t="shared" si="7" ref="E70:K70">SUM(E71)</f>
        <v>51665</v>
      </c>
      <c r="F70" s="151">
        <f t="shared" si="7"/>
        <v>51665</v>
      </c>
      <c r="G70" s="151">
        <f t="shared" si="7"/>
        <v>5600</v>
      </c>
      <c r="H70" s="151">
        <f t="shared" si="7"/>
        <v>1091</v>
      </c>
      <c r="I70" s="151">
        <f t="shared" si="7"/>
        <v>5550</v>
      </c>
      <c r="J70" s="151">
        <f t="shared" si="7"/>
        <v>0</v>
      </c>
      <c r="K70" s="151">
        <f t="shared" si="7"/>
        <v>0</v>
      </c>
    </row>
    <row r="71" spans="1:11" ht="16.5" customHeight="1">
      <c r="A71" s="10"/>
      <c r="B71" s="49" t="s">
        <v>88</v>
      </c>
      <c r="C71" s="50"/>
      <c r="D71" s="120">
        <f aca="true" t="shared" si="8" ref="D71:K71">SUM(D72:D78)</f>
        <v>51665</v>
      </c>
      <c r="E71" s="120">
        <f t="shared" si="8"/>
        <v>51665</v>
      </c>
      <c r="F71" s="120">
        <f t="shared" si="8"/>
        <v>51665</v>
      </c>
      <c r="G71" s="120">
        <f t="shared" si="8"/>
        <v>5600</v>
      </c>
      <c r="H71" s="120">
        <f t="shared" si="8"/>
        <v>1091</v>
      </c>
      <c r="I71" s="120">
        <f t="shared" si="8"/>
        <v>5550</v>
      </c>
      <c r="J71" s="120">
        <f t="shared" si="8"/>
        <v>0</v>
      </c>
      <c r="K71" s="120">
        <f t="shared" si="8"/>
        <v>0</v>
      </c>
    </row>
    <row r="72" spans="1:11" ht="16.5" customHeight="1">
      <c r="A72" s="10"/>
      <c r="B72" s="17"/>
      <c r="C72" s="18" t="s">
        <v>13</v>
      </c>
      <c r="D72" s="19">
        <v>51665</v>
      </c>
      <c r="E72" s="19"/>
      <c r="F72" s="19"/>
      <c r="G72" s="19"/>
      <c r="H72" s="19"/>
      <c r="I72" s="19"/>
      <c r="J72" s="20"/>
      <c r="K72" s="27"/>
    </row>
    <row r="73" spans="1:11" ht="16.5" customHeight="1">
      <c r="A73" s="10"/>
      <c r="B73" s="17"/>
      <c r="C73" s="31" t="s">
        <v>63</v>
      </c>
      <c r="D73" s="32"/>
      <c r="E73" s="32">
        <v>5550</v>
      </c>
      <c r="F73" s="32">
        <v>5550</v>
      </c>
      <c r="G73" s="32"/>
      <c r="H73" s="32"/>
      <c r="I73" s="32">
        <v>5550</v>
      </c>
      <c r="J73" s="43"/>
      <c r="K73" s="126"/>
    </row>
    <row r="74" spans="1:11" ht="16.5" customHeight="1">
      <c r="A74" s="10"/>
      <c r="B74" s="17"/>
      <c r="C74" s="31" t="s">
        <v>27</v>
      </c>
      <c r="D74" s="32"/>
      <c r="E74" s="32">
        <v>968</v>
      </c>
      <c r="F74" s="32">
        <v>968</v>
      </c>
      <c r="G74" s="32"/>
      <c r="H74" s="32">
        <v>968</v>
      </c>
      <c r="I74" s="32"/>
      <c r="J74" s="43"/>
      <c r="K74" s="126"/>
    </row>
    <row r="75" spans="1:11" ht="16.5" customHeight="1">
      <c r="A75" s="10"/>
      <c r="B75" s="17"/>
      <c r="C75" s="31" t="s">
        <v>28</v>
      </c>
      <c r="D75" s="32"/>
      <c r="E75" s="32">
        <v>123</v>
      </c>
      <c r="F75" s="32">
        <v>123</v>
      </c>
      <c r="G75" s="32"/>
      <c r="H75" s="32">
        <v>123</v>
      </c>
      <c r="I75" s="32"/>
      <c r="J75" s="43"/>
      <c r="K75" s="126"/>
    </row>
    <row r="76" spans="1:11" ht="16.5" customHeight="1">
      <c r="A76" s="10"/>
      <c r="B76" s="17"/>
      <c r="C76" s="31" t="s">
        <v>42</v>
      </c>
      <c r="D76" s="32"/>
      <c r="E76" s="32">
        <v>5600</v>
      </c>
      <c r="F76" s="32">
        <v>5600</v>
      </c>
      <c r="G76" s="32">
        <v>5600</v>
      </c>
      <c r="H76" s="32"/>
      <c r="I76" s="32"/>
      <c r="J76" s="43"/>
      <c r="K76" s="126"/>
    </row>
    <row r="77" spans="1:11" ht="16.5" customHeight="1">
      <c r="A77" s="10"/>
      <c r="B77" s="17"/>
      <c r="C77" s="31" t="s">
        <v>29</v>
      </c>
      <c r="D77" s="32"/>
      <c r="E77" s="32">
        <v>4232</v>
      </c>
      <c r="F77" s="32">
        <v>4232</v>
      </c>
      <c r="G77" s="32"/>
      <c r="H77" s="32"/>
      <c r="I77" s="32"/>
      <c r="J77" s="43"/>
      <c r="K77" s="126"/>
    </row>
    <row r="78" spans="1:11" ht="16.5" customHeight="1" thickBot="1">
      <c r="A78" s="10"/>
      <c r="B78" s="17"/>
      <c r="C78" s="31" t="s">
        <v>14</v>
      </c>
      <c r="D78" s="32"/>
      <c r="E78" s="32">
        <v>35192</v>
      </c>
      <c r="F78" s="32">
        <v>35192</v>
      </c>
      <c r="G78" s="32"/>
      <c r="H78" s="32"/>
      <c r="I78" s="32"/>
      <c r="J78" s="43"/>
      <c r="K78" s="126"/>
    </row>
    <row r="79" spans="1:11" ht="16.5" customHeight="1" thickBot="1">
      <c r="A79" s="149" t="s">
        <v>43</v>
      </c>
      <c r="B79" s="150"/>
      <c r="C79" s="154"/>
      <c r="D79" s="151">
        <f>SUM(D80+D111)</f>
        <v>3247470</v>
      </c>
      <c r="E79" s="151">
        <f aca="true" t="shared" si="9" ref="E79:K79">SUM(E80+E111)</f>
        <v>3247470</v>
      </c>
      <c r="F79" s="151">
        <f t="shared" si="9"/>
        <v>3227470</v>
      </c>
      <c r="G79" s="151">
        <f t="shared" si="9"/>
        <v>2784285</v>
      </c>
      <c r="H79" s="151">
        <f t="shared" si="9"/>
        <v>10497</v>
      </c>
      <c r="I79" s="151">
        <f t="shared" si="9"/>
        <v>163000</v>
      </c>
      <c r="J79" s="151">
        <f t="shared" si="9"/>
        <v>20000</v>
      </c>
      <c r="K79" s="153">
        <f t="shared" si="9"/>
        <v>14000</v>
      </c>
    </row>
    <row r="80" spans="1:11" ht="16.5" customHeight="1">
      <c r="A80" s="10"/>
      <c r="B80" s="58" t="s">
        <v>44</v>
      </c>
      <c r="C80" s="59"/>
      <c r="D80" s="60">
        <f>SUM(D81+D85+D83)</f>
        <v>3237000</v>
      </c>
      <c r="E80" s="60">
        <f>SUM(E81:E110)</f>
        <v>3237000</v>
      </c>
      <c r="F80" s="60">
        <f aca="true" t="shared" si="10" ref="F80:K80">SUM(F81:F109)</f>
        <v>3217000</v>
      </c>
      <c r="G80" s="60">
        <f t="shared" si="10"/>
        <v>2784285</v>
      </c>
      <c r="H80" s="60">
        <f t="shared" si="10"/>
        <v>10497</v>
      </c>
      <c r="I80" s="60">
        <f t="shared" si="10"/>
        <v>163000</v>
      </c>
      <c r="J80" s="60">
        <f>SUM(J81:J110)</f>
        <v>20000</v>
      </c>
      <c r="K80" s="61">
        <f t="shared" si="10"/>
        <v>14000</v>
      </c>
    </row>
    <row r="81" spans="1:12" ht="16.5" customHeight="1">
      <c r="A81" s="10"/>
      <c r="B81" s="17"/>
      <c r="C81" s="18" t="s">
        <v>13</v>
      </c>
      <c r="D81" s="19">
        <v>3217000</v>
      </c>
      <c r="E81" s="19"/>
      <c r="F81" s="19"/>
      <c r="G81" s="19"/>
      <c r="H81" s="19"/>
      <c r="I81" s="19"/>
      <c r="J81" s="20"/>
      <c r="K81" s="27"/>
      <c r="L81" s="45"/>
    </row>
    <row r="82" spans="1:12" ht="16.5" customHeight="1">
      <c r="A82" s="10"/>
      <c r="B82" s="17"/>
      <c r="C82" s="28" t="s">
        <v>18</v>
      </c>
      <c r="D82" s="29"/>
      <c r="E82" s="29"/>
      <c r="F82" s="29"/>
      <c r="G82" s="29"/>
      <c r="H82" s="29"/>
      <c r="I82" s="29"/>
      <c r="J82" s="54"/>
      <c r="K82" s="30">
        <v>14000</v>
      </c>
      <c r="L82" s="45"/>
    </row>
    <row r="83" spans="1:12" ht="16.5" customHeight="1">
      <c r="A83" s="10"/>
      <c r="B83" s="17"/>
      <c r="C83" s="28" t="s">
        <v>83</v>
      </c>
      <c r="D83" s="29">
        <v>20000</v>
      </c>
      <c r="E83" s="29"/>
      <c r="F83" s="29"/>
      <c r="G83" s="29"/>
      <c r="H83" s="29"/>
      <c r="I83" s="29"/>
      <c r="J83" s="54"/>
      <c r="K83" s="30"/>
      <c r="L83" s="45"/>
    </row>
    <row r="84" spans="1:12" ht="16.5" customHeight="1">
      <c r="A84" s="10"/>
      <c r="B84" s="17"/>
      <c r="C84" s="31" t="s">
        <v>67</v>
      </c>
      <c r="D84" s="32"/>
      <c r="E84" s="32">
        <v>7000</v>
      </c>
      <c r="F84" s="32">
        <v>7000</v>
      </c>
      <c r="G84" s="32"/>
      <c r="H84" s="32"/>
      <c r="I84" s="32">
        <v>7000</v>
      </c>
      <c r="J84" s="43"/>
      <c r="K84" s="33"/>
      <c r="L84" s="45"/>
    </row>
    <row r="85" spans="1:12" ht="16.5" customHeight="1">
      <c r="A85" s="10"/>
      <c r="B85" s="17"/>
      <c r="C85" s="31" t="s">
        <v>45</v>
      </c>
      <c r="D85" s="32"/>
      <c r="E85" s="32">
        <v>156000</v>
      </c>
      <c r="F85" s="32">
        <v>156000</v>
      </c>
      <c r="G85" s="32"/>
      <c r="H85" s="32"/>
      <c r="I85" s="32">
        <v>156000</v>
      </c>
      <c r="J85" s="43"/>
      <c r="K85" s="126"/>
      <c r="L85" s="45"/>
    </row>
    <row r="86" spans="1:11" ht="16.5" customHeight="1">
      <c r="A86" s="10"/>
      <c r="B86" s="17"/>
      <c r="C86" s="31" t="s">
        <v>25</v>
      </c>
      <c r="D86" s="32"/>
      <c r="E86" s="32">
        <v>48080</v>
      </c>
      <c r="F86" s="32">
        <v>48080</v>
      </c>
      <c r="G86" s="32">
        <v>48080</v>
      </c>
      <c r="H86" s="32"/>
      <c r="I86" s="32"/>
      <c r="J86" s="43"/>
      <c r="K86" s="126"/>
    </row>
    <row r="87" spans="1:11" ht="16.5" customHeight="1">
      <c r="A87" s="10"/>
      <c r="B87" s="17"/>
      <c r="C87" s="31" t="s">
        <v>26</v>
      </c>
      <c r="D87" s="32"/>
      <c r="E87" s="32">
        <v>3764</v>
      </c>
      <c r="F87" s="32">
        <v>3764</v>
      </c>
      <c r="G87" s="32">
        <v>3764</v>
      </c>
      <c r="H87" s="32"/>
      <c r="I87" s="32"/>
      <c r="J87" s="43"/>
      <c r="K87" s="126"/>
    </row>
    <row r="88" spans="1:11" ht="16.5" customHeight="1">
      <c r="A88" s="136"/>
      <c r="B88" s="137"/>
      <c r="C88" s="138" t="s">
        <v>46</v>
      </c>
      <c r="D88" s="139"/>
      <c r="E88" s="139">
        <v>2157000</v>
      </c>
      <c r="F88" s="139">
        <v>2157000</v>
      </c>
      <c r="G88" s="139">
        <v>2157000</v>
      </c>
      <c r="H88" s="139"/>
      <c r="I88" s="139"/>
      <c r="J88" s="140"/>
      <c r="K88" s="141"/>
    </row>
    <row r="89" spans="1:11" ht="16.5" customHeight="1">
      <c r="A89" s="10"/>
      <c r="B89" s="17"/>
      <c r="C89" s="28" t="s">
        <v>47</v>
      </c>
      <c r="D89" s="29"/>
      <c r="E89" s="29">
        <v>291094</v>
      </c>
      <c r="F89" s="29">
        <v>291094</v>
      </c>
      <c r="G89" s="29">
        <v>291094</v>
      </c>
      <c r="H89" s="29"/>
      <c r="I89" s="29"/>
      <c r="J89" s="54"/>
      <c r="K89" s="125"/>
    </row>
    <row r="90" spans="1:11" ht="16.5" customHeight="1">
      <c r="A90" s="10"/>
      <c r="B90" s="17"/>
      <c r="C90" s="31" t="s">
        <v>48</v>
      </c>
      <c r="D90" s="32"/>
      <c r="E90" s="32">
        <v>181514</v>
      </c>
      <c r="F90" s="32">
        <v>181514</v>
      </c>
      <c r="G90" s="32">
        <v>181514</v>
      </c>
      <c r="H90" s="32"/>
      <c r="I90" s="32"/>
      <c r="J90" s="43"/>
      <c r="K90" s="126"/>
    </row>
    <row r="91" spans="1:11" ht="16.5" customHeight="1">
      <c r="A91" s="10"/>
      <c r="B91" s="17"/>
      <c r="C91" s="31" t="s">
        <v>27</v>
      </c>
      <c r="D91" s="32"/>
      <c r="E91" s="32">
        <v>9251</v>
      </c>
      <c r="F91" s="32">
        <v>9251</v>
      </c>
      <c r="G91" s="32"/>
      <c r="H91" s="32">
        <v>9251</v>
      </c>
      <c r="I91" s="32"/>
      <c r="J91" s="43"/>
      <c r="K91" s="126"/>
    </row>
    <row r="92" spans="1:11" ht="16.5" customHeight="1">
      <c r="A92" s="10"/>
      <c r="B92" s="17"/>
      <c r="C92" s="31" t="s">
        <v>28</v>
      </c>
      <c r="D92" s="32"/>
      <c r="E92" s="32">
        <v>1246</v>
      </c>
      <c r="F92" s="32">
        <v>1246</v>
      </c>
      <c r="G92" s="32"/>
      <c r="H92" s="32">
        <v>1246</v>
      </c>
      <c r="I92" s="32"/>
      <c r="J92" s="43"/>
      <c r="K92" s="126"/>
    </row>
    <row r="93" spans="1:11" ht="16.5" customHeight="1">
      <c r="A93" s="10"/>
      <c r="B93" s="17"/>
      <c r="C93" s="31" t="s">
        <v>42</v>
      </c>
      <c r="D93" s="32"/>
      <c r="E93" s="32">
        <v>15574</v>
      </c>
      <c r="F93" s="32">
        <v>15574</v>
      </c>
      <c r="G93" s="32">
        <v>15574</v>
      </c>
      <c r="H93" s="32"/>
      <c r="I93" s="32"/>
      <c r="J93" s="43"/>
      <c r="K93" s="126"/>
    </row>
    <row r="94" spans="1:11" ht="16.5" customHeight="1">
      <c r="A94" s="10"/>
      <c r="B94" s="17"/>
      <c r="C94" s="31" t="s">
        <v>49</v>
      </c>
      <c r="D94" s="32"/>
      <c r="E94" s="32">
        <v>87259</v>
      </c>
      <c r="F94" s="32">
        <v>87259</v>
      </c>
      <c r="G94" s="32">
        <v>87259</v>
      </c>
      <c r="H94" s="32"/>
      <c r="I94" s="32"/>
      <c r="J94" s="43"/>
      <c r="K94" s="126"/>
    </row>
    <row r="95" spans="1:11" ht="16.5" customHeight="1">
      <c r="A95" s="10"/>
      <c r="B95" s="17"/>
      <c r="C95" s="31" t="s">
        <v>29</v>
      </c>
      <c r="D95" s="32"/>
      <c r="E95" s="32">
        <v>83794</v>
      </c>
      <c r="F95" s="32">
        <v>83794</v>
      </c>
      <c r="G95" s="32"/>
      <c r="H95" s="32"/>
      <c r="I95" s="32"/>
      <c r="J95" s="43"/>
      <c r="K95" s="126"/>
    </row>
    <row r="96" spans="1:11" ht="16.5" customHeight="1">
      <c r="A96" s="10"/>
      <c r="B96" s="17"/>
      <c r="C96" s="31" t="s">
        <v>50</v>
      </c>
      <c r="D96" s="32"/>
      <c r="E96" s="32">
        <v>4000</v>
      </c>
      <c r="F96" s="32">
        <v>4000</v>
      </c>
      <c r="G96" s="32"/>
      <c r="H96" s="32"/>
      <c r="I96" s="32"/>
      <c r="J96" s="43"/>
      <c r="K96" s="126"/>
    </row>
    <row r="97" spans="1:11" ht="16.5" customHeight="1">
      <c r="A97" s="10"/>
      <c r="B97" s="17"/>
      <c r="C97" s="31" t="s">
        <v>31</v>
      </c>
      <c r="D97" s="191"/>
      <c r="E97" s="32">
        <v>74000</v>
      </c>
      <c r="F97" s="32">
        <v>74000</v>
      </c>
      <c r="G97" s="32"/>
      <c r="H97" s="32"/>
      <c r="I97" s="32"/>
      <c r="J97" s="43"/>
      <c r="K97" s="126"/>
    </row>
    <row r="98" spans="1:11" ht="16.5" customHeight="1">
      <c r="A98" s="10"/>
      <c r="B98" s="17"/>
      <c r="C98" s="31" t="s">
        <v>32</v>
      </c>
      <c r="D98" s="32"/>
      <c r="E98" s="32">
        <v>17400</v>
      </c>
      <c r="F98" s="32">
        <v>17400</v>
      </c>
      <c r="G98" s="32"/>
      <c r="H98" s="32"/>
      <c r="I98" s="32"/>
      <c r="J98" s="43"/>
      <c r="K98" s="126"/>
    </row>
    <row r="99" spans="1:11" ht="16.5" customHeight="1">
      <c r="A99" s="10"/>
      <c r="B99" s="17"/>
      <c r="C99" s="31" t="s">
        <v>33</v>
      </c>
      <c r="D99" s="32"/>
      <c r="E99" s="32">
        <v>10000</v>
      </c>
      <c r="F99" s="32">
        <v>10000</v>
      </c>
      <c r="G99" s="32"/>
      <c r="H99" s="32"/>
      <c r="I99" s="32"/>
      <c r="J99" s="43"/>
      <c r="K99" s="126"/>
    </row>
    <row r="100" spans="1:11" ht="16.5" customHeight="1">
      <c r="A100" s="10"/>
      <c r="B100" s="17"/>
      <c r="C100" s="31" t="s">
        <v>14</v>
      </c>
      <c r="D100" s="32"/>
      <c r="E100" s="32">
        <v>37400</v>
      </c>
      <c r="F100" s="32">
        <v>37400</v>
      </c>
      <c r="G100" s="32"/>
      <c r="H100" s="32"/>
      <c r="I100" s="32"/>
      <c r="J100" s="43"/>
      <c r="K100" s="126"/>
    </row>
    <row r="101" spans="1:11" ht="16.5" customHeight="1">
      <c r="A101" s="10"/>
      <c r="B101" s="17"/>
      <c r="C101" s="31" t="s">
        <v>51</v>
      </c>
      <c r="D101" s="32"/>
      <c r="E101" s="32">
        <v>1403</v>
      </c>
      <c r="F101" s="32">
        <v>1403</v>
      </c>
      <c r="G101" s="32"/>
      <c r="H101" s="32"/>
      <c r="I101" s="32"/>
      <c r="J101" s="43"/>
      <c r="K101" s="126"/>
    </row>
    <row r="102" spans="1:11" ht="16.5" customHeight="1">
      <c r="A102" s="10"/>
      <c r="B102" s="17"/>
      <c r="C102" s="31" t="s">
        <v>52</v>
      </c>
      <c r="D102" s="32"/>
      <c r="E102" s="32">
        <v>7230</v>
      </c>
      <c r="F102" s="32">
        <v>7230</v>
      </c>
      <c r="G102" s="32"/>
      <c r="H102" s="32"/>
      <c r="I102" s="32"/>
      <c r="J102" s="43"/>
      <c r="K102" s="126"/>
    </row>
    <row r="103" spans="1:11" ht="16.5" customHeight="1">
      <c r="A103" s="10"/>
      <c r="B103" s="17"/>
      <c r="C103" s="31" t="s">
        <v>34</v>
      </c>
      <c r="D103" s="32"/>
      <c r="E103" s="32">
        <v>6150</v>
      </c>
      <c r="F103" s="32">
        <v>6150</v>
      </c>
      <c r="G103" s="32"/>
      <c r="H103" s="32"/>
      <c r="I103" s="32"/>
      <c r="J103" s="43"/>
      <c r="K103" s="126"/>
    </row>
    <row r="104" spans="1:11" ht="16.5" customHeight="1">
      <c r="A104" s="10"/>
      <c r="B104" s="17"/>
      <c r="C104" s="31" t="s">
        <v>35</v>
      </c>
      <c r="D104" s="32"/>
      <c r="E104" s="32">
        <v>3000</v>
      </c>
      <c r="F104" s="32">
        <v>3000</v>
      </c>
      <c r="G104" s="32"/>
      <c r="H104" s="32"/>
      <c r="I104" s="32"/>
      <c r="J104" s="43"/>
      <c r="K104" s="126"/>
    </row>
    <row r="105" spans="1:11" ht="16.5" customHeight="1">
      <c r="A105" s="10"/>
      <c r="B105" s="17"/>
      <c r="C105" s="31" t="s">
        <v>36</v>
      </c>
      <c r="D105" s="32"/>
      <c r="E105" s="32">
        <v>4200</v>
      </c>
      <c r="F105" s="32">
        <v>4200</v>
      </c>
      <c r="G105" s="32"/>
      <c r="H105" s="32"/>
      <c r="I105" s="32"/>
      <c r="J105" s="43"/>
      <c r="K105" s="126"/>
    </row>
    <row r="106" spans="1:11" ht="16.5" customHeight="1">
      <c r="A106" s="10"/>
      <c r="B106" s="17"/>
      <c r="C106" s="31" t="s">
        <v>37</v>
      </c>
      <c r="D106" s="32"/>
      <c r="E106" s="32">
        <v>1094</v>
      </c>
      <c r="F106" s="32">
        <v>1094</v>
      </c>
      <c r="G106" s="32"/>
      <c r="H106" s="32"/>
      <c r="I106" s="32"/>
      <c r="J106" s="43"/>
      <c r="K106" s="126"/>
    </row>
    <row r="107" spans="1:11" ht="16.5" customHeight="1">
      <c r="A107" s="10"/>
      <c r="B107" s="17"/>
      <c r="C107" s="31" t="s">
        <v>69</v>
      </c>
      <c r="D107" s="32"/>
      <c r="E107" s="32">
        <v>8200</v>
      </c>
      <c r="F107" s="32">
        <v>8200</v>
      </c>
      <c r="G107" s="32"/>
      <c r="H107" s="32"/>
      <c r="I107" s="32"/>
      <c r="J107" s="43"/>
      <c r="K107" s="126"/>
    </row>
    <row r="108" spans="1:11" ht="16.5" customHeight="1">
      <c r="A108" s="114"/>
      <c r="B108" s="97"/>
      <c r="C108" s="115" t="s">
        <v>53</v>
      </c>
      <c r="D108" s="116"/>
      <c r="E108" s="116">
        <v>347</v>
      </c>
      <c r="F108" s="116">
        <v>347</v>
      </c>
      <c r="G108" s="116"/>
      <c r="H108" s="116"/>
      <c r="I108" s="116"/>
      <c r="J108" s="116"/>
      <c r="K108" s="127"/>
    </row>
    <row r="109" spans="1:11" ht="16.5" customHeight="1">
      <c r="A109" s="114"/>
      <c r="B109" s="97"/>
      <c r="C109" s="115" t="s">
        <v>54</v>
      </c>
      <c r="D109" s="116"/>
      <c r="E109" s="116">
        <v>1000</v>
      </c>
      <c r="F109" s="116">
        <v>1000</v>
      </c>
      <c r="G109" s="116"/>
      <c r="H109" s="116"/>
      <c r="I109" s="116"/>
      <c r="J109" s="116"/>
      <c r="K109" s="127"/>
    </row>
    <row r="110" spans="1:11" ht="16.5" customHeight="1">
      <c r="A110" s="114"/>
      <c r="B110" s="98"/>
      <c r="C110" s="117" t="s">
        <v>84</v>
      </c>
      <c r="D110" s="118"/>
      <c r="E110" s="118">
        <v>20000</v>
      </c>
      <c r="F110" s="118"/>
      <c r="G110" s="118"/>
      <c r="H110" s="118"/>
      <c r="I110" s="118"/>
      <c r="J110" s="118">
        <v>20000</v>
      </c>
      <c r="K110" s="128"/>
    </row>
    <row r="111" spans="1:11" ht="16.5" customHeight="1">
      <c r="A111" s="114"/>
      <c r="B111" s="91" t="s">
        <v>72</v>
      </c>
      <c r="C111" s="92"/>
      <c r="D111" s="96">
        <f>SUM(D112)</f>
        <v>10470</v>
      </c>
      <c r="E111" s="96">
        <f>SUM(E113+E114)</f>
        <v>10470</v>
      </c>
      <c r="F111" s="96">
        <f aca="true" t="shared" si="11" ref="F111:K111">SUM(F113+F114)</f>
        <v>10470</v>
      </c>
      <c r="G111" s="96">
        <f t="shared" si="11"/>
        <v>0</v>
      </c>
      <c r="H111" s="96">
        <f t="shared" si="11"/>
        <v>0</v>
      </c>
      <c r="I111" s="96">
        <f t="shared" si="11"/>
        <v>0</v>
      </c>
      <c r="J111" s="96">
        <f t="shared" si="11"/>
        <v>0</v>
      </c>
      <c r="K111" s="129">
        <f t="shared" si="11"/>
        <v>0</v>
      </c>
    </row>
    <row r="112" spans="1:11" ht="16.5" customHeight="1">
      <c r="A112" s="114"/>
      <c r="B112" s="170"/>
      <c r="C112" s="92" t="s">
        <v>13</v>
      </c>
      <c r="D112" s="96">
        <v>10470</v>
      </c>
      <c r="E112" s="93"/>
      <c r="F112" s="93"/>
      <c r="G112" s="93"/>
      <c r="H112" s="93"/>
      <c r="I112" s="93"/>
      <c r="J112" s="93"/>
      <c r="K112" s="130"/>
    </row>
    <row r="113" spans="1:11" ht="16.5" customHeight="1">
      <c r="A113" s="114"/>
      <c r="B113" s="171"/>
      <c r="C113" s="92" t="s">
        <v>29</v>
      </c>
      <c r="D113" s="93"/>
      <c r="E113" s="93">
        <v>470</v>
      </c>
      <c r="F113" s="93">
        <v>470</v>
      </c>
      <c r="G113" s="93"/>
      <c r="H113" s="93"/>
      <c r="I113" s="93"/>
      <c r="J113" s="93"/>
      <c r="K113" s="130"/>
    </row>
    <row r="114" spans="1:11" ht="16.5" customHeight="1" thickBot="1">
      <c r="A114" s="87"/>
      <c r="B114" s="97"/>
      <c r="C114" s="94" t="s">
        <v>32</v>
      </c>
      <c r="D114" s="95"/>
      <c r="E114" s="95">
        <v>10000</v>
      </c>
      <c r="F114" s="95">
        <v>10000</v>
      </c>
      <c r="G114" s="95"/>
      <c r="H114" s="95"/>
      <c r="I114" s="95"/>
      <c r="J114" s="95"/>
      <c r="K114" s="131"/>
    </row>
    <row r="115" spans="1:11" ht="16.5" customHeight="1" thickBot="1">
      <c r="A115" s="119" t="s">
        <v>73</v>
      </c>
      <c r="B115" s="102"/>
      <c r="C115" s="103"/>
      <c r="D115" s="105">
        <f>SUM(D116)</f>
        <v>249.97</v>
      </c>
      <c r="E115" s="105">
        <f aca="true" t="shared" si="12" ref="E115:K115">SUM(E116)</f>
        <v>249.97</v>
      </c>
      <c r="F115" s="105">
        <f t="shared" si="12"/>
        <v>249.97</v>
      </c>
      <c r="G115" s="132">
        <f t="shared" si="12"/>
        <v>0</v>
      </c>
      <c r="H115" s="132">
        <f t="shared" si="12"/>
        <v>0</v>
      </c>
      <c r="I115" s="132">
        <f t="shared" si="12"/>
        <v>0</v>
      </c>
      <c r="J115" s="132">
        <f t="shared" si="12"/>
        <v>0</v>
      </c>
      <c r="K115" s="133">
        <f t="shared" si="12"/>
        <v>0</v>
      </c>
    </row>
    <row r="116" spans="1:11" ht="16.5" customHeight="1">
      <c r="A116" s="87"/>
      <c r="B116" s="164" t="s">
        <v>74</v>
      </c>
      <c r="C116" s="101"/>
      <c r="D116" s="104">
        <f>SUM(D117)</f>
        <v>249.97</v>
      </c>
      <c r="E116" s="104">
        <f>SUM(E118)</f>
        <v>249.97</v>
      </c>
      <c r="F116" s="104">
        <f>SUM(F118)</f>
        <v>249.97</v>
      </c>
      <c r="G116" s="134"/>
      <c r="H116" s="134"/>
      <c r="I116" s="134"/>
      <c r="J116" s="134"/>
      <c r="K116" s="135">
        <f>SUM(K118)</f>
        <v>0</v>
      </c>
    </row>
    <row r="117" spans="1:11" ht="16.5" customHeight="1">
      <c r="A117" s="87"/>
      <c r="B117" s="97"/>
      <c r="C117" s="92" t="s">
        <v>13</v>
      </c>
      <c r="D117" s="99">
        <v>249.97</v>
      </c>
      <c r="E117" s="93"/>
      <c r="F117" s="93"/>
      <c r="G117" s="93"/>
      <c r="H117" s="93"/>
      <c r="I117" s="93"/>
      <c r="J117" s="93"/>
      <c r="K117" s="130"/>
    </row>
    <row r="118" spans="1:11" ht="16.5" customHeight="1" thickBot="1">
      <c r="A118" s="87"/>
      <c r="B118" s="165"/>
      <c r="C118" s="94" t="s">
        <v>30</v>
      </c>
      <c r="D118" s="95"/>
      <c r="E118" s="100">
        <v>249.97</v>
      </c>
      <c r="F118" s="100">
        <v>249.97</v>
      </c>
      <c r="G118" s="95"/>
      <c r="H118" s="95"/>
      <c r="I118" s="95"/>
      <c r="J118" s="95"/>
      <c r="K118" s="131"/>
    </row>
    <row r="119" spans="1:11" ht="16.5" customHeight="1" thickBot="1">
      <c r="A119" s="155" t="s">
        <v>55</v>
      </c>
      <c r="B119" s="156"/>
      <c r="C119" s="157"/>
      <c r="D119" s="158">
        <f aca="true" t="shared" si="13" ref="D119:K119">SUM(D120)</f>
        <v>2994054</v>
      </c>
      <c r="E119" s="158">
        <f t="shared" si="13"/>
        <v>2994054</v>
      </c>
      <c r="F119" s="159">
        <f t="shared" si="13"/>
        <v>2994054</v>
      </c>
      <c r="G119" s="159">
        <f t="shared" si="13"/>
        <v>0</v>
      </c>
      <c r="H119" s="159">
        <f t="shared" si="13"/>
        <v>0</v>
      </c>
      <c r="I119" s="159">
        <f t="shared" si="13"/>
        <v>0</v>
      </c>
      <c r="J119" s="159">
        <f t="shared" si="13"/>
        <v>0</v>
      </c>
      <c r="K119" s="160">
        <f t="shared" si="13"/>
        <v>0</v>
      </c>
    </row>
    <row r="120" spans="1:11" ht="16.5" customHeight="1">
      <c r="A120" s="10"/>
      <c r="B120" s="11" t="s">
        <v>56</v>
      </c>
      <c r="C120" s="12"/>
      <c r="D120" s="13">
        <f>SUM(D121)</f>
        <v>2994054</v>
      </c>
      <c r="E120" s="13">
        <f aca="true" t="shared" si="14" ref="E120:K120">SUM(E122)</f>
        <v>2994054</v>
      </c>
      <c r="F120" s="13">
        <f t="shared" si="14"/>
        <v>2994054</v>
      </c>
      <c r="G120" s="13">
        <f t="shared" si="14"/>
        <v>0</v>
      </c>
      <c r="H120" s="13">
        <f t="shared" si="14"/>
        <v>0</v>
      </c>
      <c r="I120" s="13">
        <f t="shared" si="14"/>
        <v>0</v>
      </c>
      <c r="J120" s="13">
        <f t="shared" si="14"/>
        <v>0</v>
      </c>
      <c r="K120" s="62">
        <f t="shared" si="14"/>
        <v>0</v>
      </c>
    </row>
    <row r="121" spans="1:11" ht="16.5" customHeight="1">
      <c r="A121" s="10"/>
      <c r="B121" s="17"/>
      <c r="C121" s="18" t="s">
        <v>13</v>
      </c>
      <c r="D121" s="19">
        <v>2994054</v>
      </c>
      <c r="E121" s="19"/>
      <c r="F121" s="19"/>
      <c r="G121" s="29"/>
      <c r="H121" s="29"/>
      <c r="I121" s="29"/>
      <c r="J121" s="20"/>
      <c r="K121" s="27"/>
    </row>
    <row r="122" spans="1:11" ht="16.5" customHeight="1" thickBot="1">
      <c r="A122" s="10"/>
      <c r="B122" s="17"/>
      <c r="C122" s="34" t="s">
        <v>57</v>
      </c>
      <c r="D122" s="35"/>
      <c r="E122" s="35">
        <v>2994054</v>
      </c>
      <c r="F122" s="35">
        <v>2994054</v>
      </c>
      <c r="G122" s="35"/>
      <c r="H122" s="35"/>
      <c r="I122" s="35"/>
      <c r="J122" s="63"/>
      <c r="K122" s="37"/>
    </row>
    <row r="123" spans="1:11" ht="16.5" customHeight="1" thickBot="1">
      <c r="A123" s="149" t="s">
        <v>58</v>
      </c>
      <c r="B123" s="150"/>
      <c r="C123" s="150"/>
      <c r="D123" s="151">
        <f aca="true" t="shared" si="15" ref="D123:K123">SUM(D124+D128)</f>
        <v>389400</v>
      </c>
      <c r="E123" s="151">
        <f t="shared" si="15"/>
        <v>389400</v>
      </c>
      <c r="F123" s="151">
        <f t="shared" si="15"/>
        <v>389400</v>
      </c>
      <c r="G123" s="151">
        <f t="shared" si="15"/>
        <v>11910</v>
      </c>
      <c r="H123" s="151">
        <f t="shared" si="15"/>
        <v>310</v>
      </c>
      <c r="I123" s="151">
        <f t="shared" si="15"/>
        <v>7400</v>
      </c>
      <c r="J123" s="151">
        <f t="shared" si="15"/>
        <v>0</v>
      </c>
      <c r="K123" s="153">
        <f t="shared" si="15"/>
        <v>966</v>
      </c>
    </row>
    <row r="124" spans="1:11" ht="16.5" customHeight="1">
      <c r="A124" s="64"/>
      <c r="B124" s="65" t="s">
        <v>59</v>
      </c>
      <c r="C124" s="65"/>
      <c r="D124" s="66">
        <f>SUM(D125)</f>
        <v>365400</v>
      </c>
      <c r="E124" s="66">
        <f>SUM(E125:E127)</f>
        <v>365400</v>
      </c>
      <c r="F124" s="66">
        <f>SUM(F127)</f>
        <v>365400</v>
      </c>
      <c r="G124" s="66">
        <f>SUM(G127)</f>
        <v>0</v>
      </c>
      <c r="H124" s="66">
        <f>SUM(H127)</f>
        <v>0</v>
      </c>
      <c r="I124" s="66">
        <f>SUM(I127)</f>
        <v>0</v>
      </c>
      <c r="J124" s="66">
        <f>SUM(J127)</f>
        <v>0</v>
      </c>
      <c r="K124" s="67">
        <f>SUM(K125:K127)</f>
        <v>966</v>
      </c>
    </row>
    <row r="125" spans="1:11" ht="16.5" customHeight="1">
      <c r="A125" s="68"/>
      <c r="B125" s="69"/>
      <c r="C125" s="70" t="s">
        <v>13</v>
      </c>
      <c r="D125" s="71">
        <v>365400</v>
      </c>
      <c r="E125" s="71"/>
      <c r="F125" s="71"/>
      <c r="G125" s="71"/>
      <c r="H125" s="71"/>
      <c r="I125" s="72"/>
      <c r="J125" s="73"/>
      <c r="K125" s="74"/>
    </row>
    <row r="126" spans="1:11" ht="16.5" customHeight="1">
      <c r="A126" s="68"/>
      <c r="B126" s="75"/>
      <c r="C126" s="76" t="s">
        <v>60</v>
      </c>
      <c r="D126" s="77"/>
      <c r="E126" s="77"/>
      <c r="F126" s="77"/>
      <c r="G126" s="77"/>
      <c r="H126" s="77"/>
      <c r="I126" s="78"/>
      <c r="J126" s="79"/>
      <c r="K126" s="80">
        <v>966</v>
      </c>
    </row>
    <row r="127" spans="1:11" ht="16.5" customHeight="1">
      <c r="A127" s="68"/>
      <c r="B127" s="81"/>
      <c r="C127" s="82" t="s">
        <v>61</v>
      </c>
      <c r="D127" s="83"/>
      <c r="E127" s="83">
        <v>365400</v>
      </c>
      <c r="F127" s="83">
        <v>365400</v>
      </c>
      <c r="G127" s="83"/>
      <c r="H127" s="83"/>
      <c r="I127" s="84"/>
      <c r="J127" s="85"/>
      <c r="K127" s="86"/>
    </row>
    <row r="128" spans="1:11" ht="16.5" customHeight="1">
      <c r="A128" s="87"/>
      <c r="B128" s="23" t="s">
        <v>62</v>
      </c>
      <c r="C128" s="23"/>
      <c r="D128" s="25">
        <f aca="true" t="shared" si="16" ref="D128:K128">SUM(D129:D133)</f>
        <v>24000</v>
      </c>
      <c r="E128" s="25">
        <f t="shared" si="16"/>
        <v>24000</v>
      </c>
      <c r="F128" s="25">
        <f t="shared" si="16"/>
        <v>24000</v>
      </c>
      <c r="G128" s="25">
        <f t="shared" si="16"/>
        <v>11910</v>
      </c>
      <c r="H128" s="25">
        <f t="shared" si="16"/>
        <v>310</v>
      </c>
      <c r="I128" s="25">
        <f t="shared" si="16"/>
        <v>7400</v>
      </c>
      <c r="J128" s="25">
        <f t="shared" si="16"/>
        <v>0</v>
      </c>
      <c r="K128" s="16">
        <f t="shared" si="16"/>
        <v>0</v>
      </c>
    </row>
    <row r="129" spans="1:11" ht="16.5" customHeight="1">
      <c r="A129" s="136"/>
      <c r="B129" s="137"/>
      <c r="C129" s="187" t="s">
        <v>13</v>
      </c>
      <c r="D129" s="188">
        <v>24000</v>
      </c>
      <c r="E129" s="188"/>
      <c r="F129" s="188"/>
      <c r="G129" s="188"/>
      <c r="H129" s="188"/>
      <c r="I129" s="188"/>
      <c r="J129" s="189"/>
      <c r="K129" s="190"/>
    </row>
    <row r="130" spans="1:11" ht="16.5" customHeight="1">
      <c r="A130" s="10"/>
      <c r="B130" s="17"/>
      <c r="C130" s="28" t="s">
        <v>63</v>
      </c>
      <c r="D130" s="29"/>
      <c r="E130" s="29">
        <v>7400</v>
      </c>
      <c r="F130" s="29">
        <v>7400</v>
      </c>
      <c r="G130" s="29"/>
      <c r="H130" s="29"/>
      <c r="I130" s="29">
        <v>7400</v>
      </c>
      <c r="J130" s="54"/>
      <c r="K130" s="125"/>
    </row>
    <row r="131" spans="1:11" ht="16.5" customHeight="1">
      <c r="A131" s="10"/>
      <c r="B131" s="17"/>
      <c r="C131" s="31" t="s">
        <v>27</v>
      </c>
      <c r="D131" s="32"/>
      <c r="E131" s="32">
        <v>310</v>
      </c>
      <c r="F131" s="32">
        <v>310</v>
      </c>
      <c r="G131" s="32"/>
      <c r="H131" s="32">
        <v>310</v>
      </c>
      <c r="I131" s="32"/>
      <c r="J131" s="43"/>
      <c r="K131" s="126"/>
    </row>
    <row r="132" spans="1:11" ht="16.5" customHeight="1">
      <c r="A132" s="10"/>
      <c r="B132" s="17"/>
      <c r="C132" s="31" t="s">
        <v>42</v>
      </c>
      <c r="D132" s="32"/>
      <c r="E132" s="32">
        <v>11910</v>
      </c>
      <c r="F132" s="163">
        <v>11910</v>
      </c>
      <c r="G132" s="32">
        <v>11910</v>
      </c>
      <c r="H132" s="32"/>
      <c r="I132" s="32"/>
      <c r="J132" s="43"/>
      <c r="K132" s="126"/>
    </row>
    <row r="133" spans="1:11" ht="16.5" customHeight="1" thickBot="1">
      <c r="A133" s="10"/>
      <c r="B133" s="17"/>
      <c r="C133" s="34" t="s">
        <v>14</v>
      </c>
      <c r="D133" s="35"/>
      <c r="E133" s="35">
        <v>4380</v>
      </c>
      <c r="F133" s="35">
        <v>4380</v>
      </c>
      <c r="G133" s="35"/>
      <c r="H133" s="35"/>
      <c r="I133" s="35"/>
      <c r="J133" s="57"/>
      <c r="K133" s="36"/>
    </row>
    <row r="134" spans="1:11" ht="16.5" customHeight="1" thickBot="1">
      <c r="A134" s="149" t="s">
        <v>64</v>
      </c>
      <c r="B134" s="150"/>
      <c r="C134" s="154"/>
      <c r="D134" s="151">
        <f aca="true" t="shared" si="17" ref="D134:K134">SUM(D135)</f>
        <v>164640</v>
      </c>
      <c r="E134" s="151">
        <f t="shared" si="17"/>
        <v>164640</v>
      </c>
      <c r="F134" s="151">
        <f t="shared" si="17"/>
        <v>164640</v>
      </c>
      <c r="G134" s="151">
        <f t="shared" si="17"/>
        <v>93340</v>
      </c>
      <c r="H134" s="151">
        <f t="shared" si="17"/>
        <v>10600</v>
      </c>
      <c r="I134" s="151">
        <f t="shared" si="17"/>
        <v>165</v>
      </c>
      <c r="J134" s="151">
        <f t="shared" si="17"/>
        <v>0</v>
      </c>
      <c r="K134" s="153">
        <f t="shared" si="17"/>
        <v>0</v>
      </c>
    </row>
    <row r="135" spans="1:11" ht="16.5" customHeight="1">
      <c r="A135" s="10"/>
      <c r="B135" s="11" t="s">
        <v>65</v>
      </c>
      <c r="C135" s="12"/>
      <c r="D135" s="13">
        <f>SUM(D136)</f>
        <v>164640</v>
      </c>
      <c r="E135" s="13">
        <f aca="true" t="shared" si="18" ref="E135:K135">SUM(E136:E149)</f>
        <v>164640</v>
      </c>
      <c r="F135" s="13">
        <f t="shared" si="18"/>
        <v>164640</v>
      </c>
      <c r="G135" s="13">
        <f t="shared" si="18"/>
        <v>93340</v>
      </c>
      <c r="H135" s="13">
        <f t="shared" si="18"/>
        <v>10600</v>
      </c>
      <c r="I135" s="13">
        <f t="shared" si="18"/>
        <v>165</v>
      </c>
      <c r="J135" s="13">
        <f t="shared" si="18"/>
        <v>0</v>
      </c>
      <c r="K135" s="62">
        <f t="shared" si="18"/>
        <v>0</v>
      </c>
    </row>
    <row r="136" spans="1:11" ht="16.5" customHeight="1">
      <c r="A136" s="10"/>
      <c r="B136" s="17"/>
      <c r="C136" s="18" t="s">
        <v>13</v>
      </c>
      <c r="D136" s="19">
        <v>164640</v>
      </c>
      <c r="E136" s="19"/>
      <c r="F136" s="19"/>
      <c r="G136" s="19"/>
      <c r="H136" s="19"/>
      <c r="I136" s="19"/>
      <c r="J136" s="20"/>
      <c r="K136" s="27"/>
    </row>
    <row r="137" spans="1:11" ht="16.5" customHeight="1">
      <c r="A137" s="10"/>
      <c r="B137" s="17"/>
      <c r="C137" s="28" t="s">
        <v>67</v>
      </c>
      <c r="D137" s="29"/>
      <c r="E137" s="29">
        <v>165</v>
      </c>
      <c r="F137" s="29">
        <v>165</v>
      </c>
      <c r="G137" s="29"/>
      <c r="H137" s="29"/>
      <c r="I137" s="29">
        <v>165</v>
      </c>
      <c r="J137" s="54"/>
      <c r="K137" s="125"/>
    </row>
    <row r="138" spans="1:11" ht="16.5" customHeight="1">
      <c r="A138" s="10"/>
      <c r="B138" s="17"/>
      <c r="C138" s="31" t="s">
        <v>24</v>
      </c>
      <c r="D138" s="32"/>
      <c r="E138" s="32">
        <v>60340</v>
      </c>
      <c r="F138" s="32">
        <v>60340</v>
      </c>
      <c r="G138" s="32">
        <v>60340</v>
      </c>
      <c r="H138" s="32"/>
      <c r="I138" s="32"/>
      <c r="J138" s="43"/>
      <c r="K138" s="126"/>
    </row>
    <row r="139" spans="1:11" ht="16.5" customHeight="1">
      <c r="A139" s="10"/>
      <c r="B139" s="17"/>
      <c r="C139" s="31" t="s">
        <v>26</v>
      </c>
      <c r="D139" s="32"/>
      <c r="E139" s="32">
        <v>4000</v>
      </c>
      <c r="F139" s="32">
        <v>4000</v>
      </c>
      <c r="G139" s="32">
        <v>4000</v>
      </c>
      <c r="H139" s="32"/>
      <c r="I139" s="32"/>
      <c r="J139" s="43"/>
      <c r="K139" s="126"/>
    </row>
    <row r="140" spans="1:11" ht="16.5" customHeight="1">
      <c r="A140" s="10"/>
      <c r="B140" s="17"/>
      <c r="C140" s="31" t="s">
        <v>27</v>
      </c>
      <c r="D140" s="32"/>
      <c r="E140" s="32">
        <v>10400</v>
      </c>
      <c r="F140" s="32">
        <v>10400</v>
      </c>
      <c r="G140" s="32"/>
      <c r="H140" s="32">
        <v>10400</v>
      </c>
      <c r="I140" s="32"/>
      <c r="J140" s="43"/>
      <c r="K140" s="126"/>
    </row>
    <row r="141" spans="1:11" ht="16.5" customHeight="1">
      <c r="A141" s="10"/>
      <c r="B141" s="17"/>
      <c r="C141" s="31" t="s">
        <v>28</v>
      </c>
      <c r="D141" s="32"/>
      <c r="E141" s="32">
        <v>200</v>
      </c>
      <c r="F141" s="32">
        <v>200</v>
      </c>
      <c r="G141" s="32"/>
      <c r="H141" s="32">
        <v>200</v>
      </c>
      <c r="I141" s="32"/>
      <c r="J141" s="43"/>
      <c r="K141" s="126"/>
    </row>
    <row r="142" spans="1:11" ht="16.5" customHeight="1">
      <c r="A142" s="10"/>
      <c r="B142" s="17"/>
      <c r="C142" s="31" t="s">
        <v>42</v>
      </c>
      <c r="D142" s="32"/>
      <c r="E142" s="32">
        <v>29000</v>
      </c>
      <c r="F142" s="32">
        <v>29000</v>
      </c>
      <c r="G142" s="32">
        <v>29000</v>
      </c>
      <c r="H142" s="32"/>
      <c r="I142" s="32"/>
      <c r="J142" s="43"/>
      <c r="K142" s="126"/>
    </row>
    <row r="143" spans="1:11" ht="16.5" customHeight="1">
      <c r="A143" s="10"/>
      <c r="B143" s="17"/>
      <c r="C143" s="31" t="s">
        <v>29</v>
      </c>
      <c r="D143" s="32"/>
      <c r="E143" s="32">
        <v>7000</v>
      </c>
      <c r="F143" s="32">
        <v>7000</v>
      </c>
      <c r="G143" s="32"/>
      <c r="H143" s="32"/>
      <c r="I143" s="32"/>
      <c r="J143" s="43"/>
      <c r="K143" s="126"/>
    </row>
    <row r="144" spans="1:11" ht="16.5" customHeight="1">
      <c r="A144" s="10"/>
      <c r="B144" s="17"/>
      <c r="C144" s="31" t="s">
        <v>32</v>
      </c>
      <c r="D144" s="32"/>
      <c r="E144" s="32">
        <v>500</v>
      </c>
      <c r="F144" s="32">
        <v>500</v>
      </c>
      <c r="G144" s="32"/>
      <c r="H144" s="32"/>
      <c r="I144" s="32"/>
      <c r="J144" s="43"/>
      <c r="K144" s="126"/>
    </row>
    <row r="145" spans="1:11" ht="16.5" customHeight="1">
      <c r="A145" s="10"/>
      <c r="B145" s="17"/>
      <c r="C145" s="31" t="s">
        <v>33</v>
      </c>
      <c r="D145" s="32"/>
      <c r="E145" s="32">
        <v>125</v>
      </c>
      <c r="F145" s="32">
        <v>125</v>
      </c>
      <c r="G145" s="32"/>
      <c r="H145" s="32"/>
      <c r="I145" s="32"/>
      <c r="J145" s="43"/>
      <c r="K145" s="126"/>
    </row>
    <row r="146" spans="1:11" ht="16.5" customHeight="1">
      <c r="A146" s="10"/>
      <c r="B146" s="17"/>
      <c r="C146" s="31" t="s">
        <v>14</v>
      </c>
      <c r="D146" s="32"/>
      <c r="E146" s="32">
        <v>48822</v>
      </c>
      <c r="F146" s="32">
        <v>48822</v>
      </c>
      <c r="G146" s="32"/>
      <c r="H146" s="32"/>
      <c r="I146" s="32"/>
      <c r="J146" s="43"/>
      <c r="K146" s="126"/>
    </row>
    <row r="147" spans="1:11" ht="16.5" customHeight="1">
      <c r="A147" s="10"/>
      <c r="B147" s="17"/>
      <c r="C147" s="31" t="s">
        <v>52</v>
      </c>
      <c r="D147" s="32"/>
      <c r="E147" s="32">
        <v>700</v>
      </c>
      <c r="F147" s="32">
        <v>700</v>
      </c>
      <c r="G147" s="32"/>
      <c r="H147" s="32"/>
      <c r="I147" s="32"/>
      <c r="J147" s="43"/>
      <c r="K147" s="126"/>
    </row>
    <row r="148" spans="1:11" ht="16.5" customHeight="1">
      <c r="A148" s="10"/>
      <c r="B148" s="17"/>
      <c r="C148" s="31" t="s">
        <v>34</v>
      </c>
      <c r="D148" s="32"/>
      <c r="E148" s="32">
        <v>1200</v>
      </c>
      <c r="F148" s="32">
        <v>1200</v>
      </c>
      <c r="G148" s="32"/>
      <c r="H148" s="32"/>
      <c r="I148" s="32"/>
      <c r="J148" s="43"/>
      <c r="K148" s="126"/>
    </row>
    <row r="149" spans="1:11" ht="16.5" customHeight="1" thickBot="1">
      <c r="A149" s="10"/>
      <c r="B149" s="17"/>
      <c r="C149" s="31" t="s">
        <v>37</v>
      </c>
      <c r="D149" s="32"/>
      <c r="E149" s="32">
        <v>2188</v>
      </c>
      <c r="F149" s="32">
        <v>2188</v>
      </c>
      <c r="G149" s="32"/>
      <c r="H149" s="32"/>
      <c r="I149" s="32"/>
      <c r="J149" s="43"/>
      <c r="K149" s="126"/>
    </row>
    <row r="150" spans="1:11" s="88" customFormat="1" ht="16.5" customHeight="1" thickBot="1">
      <c r="A150" s="173" t="s">
        <v>66</v>
      </c>
      <c r="B150" s="173"/>
      <c r="C150" s="173"/>
      <c r="D150" s="161">
        <f aca="true" t="shared" si="19" ref="D150:K150">SUM(D12+D16+D26+D53+D79+D119+D134+D123+D115+D70)</f>
        <v>7399387.97</v>
      </c>
      <c r="E150" s="161">
        <f t="shared" si="19"/>
        <v>7399387.97</v>
      </c>
      <c r="F150" s="161">
        <f t="shared" si="19"/>
        <v>7379387.97</v>
      </c>
      <c r="G150" s="162">
        <f t="shared" si="19"/>
        <v>3241292</v>
      </c>
      <c r="H150" s="162">
        <f t="shared" si="19"/>
        <v>87644</v>
      </c>
      <c r="I150" s="162">
        <f t="shared" si="19"/>
        <v>176615</v>
      </c>
      <c r="J150" s="162">
        <f t="shared" si="19"/>
        <v>20000</v>
      </c>
      <c r="K150" s="162">
        <f t="shared" si="19"/>
        <v>202966</v>
      </c>
    </row>
    <row r="157" ht="15">
      <c r="D157" s="3">
        <v>3</v>
      </c>
    </row>
  </sheetData>
  <sheetProtection selectLockedCells="1" selectUnlockedCells="1"/>
  <mergeCells count="15">
    <mergeCell ref="A150:C150"/>
    <mergeCell ref="E7:E8"/>
    <mergeCell ref="H1:K1"/>
    <mergeCell ref="H2:K2"/>
    <mergeCell ref="H3:L3"/>
    <mergeCell ref="A4:K4"/>
    <mergeCell ref="A5:J5"/>
    <mergeCell ref="A7:C9"/>
    <mergeCell ref="D7:D9"/>
    <mergeCell ref="F7:J7"/>
    <mergeCell ref="K7:K9"/>
    <mergeCell ref="F8:F9"/>
    <mergeCell ref="B112:B113"/>
    <mergeCell ref="H8:I8"/>
    <mergeCell ref="J8:J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8" r:id="rId1"/>
  <rowBreaks count="1" manualBreakCount="1">
    <brk id="46" max="11" man="1"/>
  </rowBreaks>
  <colBreaks count="1" manualBreakCount="1">
    <brk id="11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06" t="s">
        <v>75</v>
      </c>
      <c r="C1" s="106"/>
      <c r="D1" s="110"/>
      <c r="E1" s="110"/>
      <c r="F1" s="110"/>
    </row>
    <row r="2" spans="2:6" ht="12.75">
      <c r="B2" s="106" t="s">
        <v>76</v>
      </c>
      <c r="C2" s="106"/>
      <c r="D2" s="110"/>
      <c r="E2" s="110"/>
      <c r="F2" s="110"/>
    </row>
    <row r="3" spans="2:6" ht="12.75">
      <c r="B3" s="107"/>
      <c r="C3" s="107"/>
      <c r="D3" s="111"/>
      <c r="E3" s="111"/>
      <c r="F3" s="111"/>
    </row>
    <row r="4" spans="2:6" ht="51">
      <c r="B4" s="107" t="s">
        <v>77</v>
      </c>
      <c r="C4" s="107"/>
      <c r="D4" s="111"/>
      <c r="E4" s="111"/>
      <c r="F4" s="111"/>
    </row>
    <row r="5" spans="2:6" ht="12.75">
      <c r="B5" s="107"/>
      <c r="C5" s="107"/>
      <c r="D5" s="111"/>
      <c r="E5" s="111"/>
      <c r="F5" s="111"/>
    </row>
    <row r="6" spans="2:6" ht="25.5">
      <c r="B6" s="106" t="s">
        <v>78</v>
      </c>
      <c r="C6" s="106"/>
      <c r="D6" s="110"/>
      <c r="E6" s="110" t="s">
        <v>79</v>
      </c>
      <c r="F6" s="110" t="s">
        <v>80</v>
      </c>
    </row>
    <row r="7" spans="2:6" ht="13.5" thickBot="1">
      <c r="B7" s="107"/>
      <c r="C7" s="107"/>
      <c r="D7" s="111"/>
      <c r="E7" s="111"/>
      <c r="F7" s="111"/>
    </row>
    <row r="8" spans="2:6" ht="39" thickBot="1">
      <c r="B8" s="108" t="s">
        <v>81</v>
      </c>
      <c r="C8" s="109"/>
      <c r="D8" s="112"/>
      <c r="E8" s="112">
        <v>5</v>
      </c>
      <c r="F8" s="113" t="s">
        <v>82</v>
      </c>
    </row>
    <row r="9" spans="2:6" ht="12.75">
      <c r="B9" s="107"/>
      <c r="C9" s="107"/>
      <c r="D9" s="111"/>
      <c r="E9" s="111"/>
      <c r="F9" s="111"/>
    </row>
    <row r="10" spans="2:6" ht="12.75">
      <c r="B10" s="107"/>
      <c r="C10" s="107"/>
      <c r="D10" s="111"/>
      <c r="E10" s="111"/>
      <c r="F10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2014-10-23T08:16:59Z</cp:lastPrinted>
  <dcterms:modified xsi:type="dcterms:W3CDTF">2014-10-23T08:17:48Z</dcterms:modified>
  <cp:category/>
  <cp:version/>
  <cp:contentType/>
  <cp:contentStatus/>
</cp:coreProperties>
</file>