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'zal_Nr_3_URP'!$A$1:$K$135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<sst xmlns="http://schemas.openxmlformats.org/spreadsheetml/2006/main" count="140" uniqueCount="76">
  <si>
    <t xml:space="preserve">nr   z dnia </t>
  </si>
  <si>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</si>
  <si>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</si>
  <si>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</si>
  <si>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</si>
  <si>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</si>
  <si>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</si>
  <si>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</si>
  <si>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</si>
  <si>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</si>
  <si>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</si>
  <si>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</si>
  <si>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</si>
  <si>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</si>
  <si>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</si>
  <si>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</si>
  <si>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</si>
  <si>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</si>
  <si>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</si>
  <si>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</si>
  <si>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</si>
  <si>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</si>
  <si>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</si>
  <si>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</si>
  <si>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</si>
  <si>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</si>
  <si>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</si>
  <si>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</si>
  <si>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</si>
  <si>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</si>
  <si>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</si>
  <si>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</si>
  <si>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</si>
  <si>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</si>
  <si>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</si>
  <si>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</si>
  <si>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</si>
  <si>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</si>
  <si>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</si>
  <si>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</si>
  <si>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</si>
  <si>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</si>
  <si>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</si>
  <si>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</si>
  <si>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</si>
  <si>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</si>
  <si>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</si>
  <si>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</si>
  <si>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</si>
  <si>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</si>
  <si>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</si>
  <si>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</si>
  <si>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</si>
  <si>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</si>
  <si>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</si>
  <si>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</si>
  <si>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</si>
  <si>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</si>
  <si>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</si>
  <si>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</si>
  <si>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</si>
  <si>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</si>
  <si>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</si>
  <si>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</si>
  <si>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</si>
  <si>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</si>
  <si>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</si>
  <si>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</si>
  <si>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</si>
  <si>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</si>
  <si>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</si>
  <si>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Rady Powiatu Braniewskiego</t>
  </si>
  <si>
    <t>i innych zadań zleconych odrębnymi  ustawami w  2015 r.</t>
  </si>
  <si>
    <t>0420</t>
  </si>
  <si>
    <r>
      <t xml:space="preserve">Załącznik nr 5 </t>
    </r>
    <r>
      <rPr>
        <sz val="11"/>
        <rFont val="Times New Roman"/>
        <family val="1"/>
      </rPr>
      <t xml:space="preserve"> do Uchwały </t>
    </r>
  </si>
  <si>
    <t>0920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</si>
</sst>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wrapText="1"/>
    </xf>
    <xf numFmtId="3" fontId="6" fillId="0" borderId="44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 wrapText="1"/>
    </xf>
    <xf numFmtId="49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3" fontId="5" fillId="35" borderId="52" xfId="0" applyNumberFormat="1" applyFont="1" applyFill="1" applyBorder="1" applyAlignment="1">
      <alignment horizontal="right" vertical="center" wrapText="1"/>
    </xf>
    <xf numFmtId="3" fontId="5" fillId="35" borderId="54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3" fontId="7" fillId="35" borderId="58" xfId="0" applyNumberFormat="1" applyFont="1" applyFill="1" applyBorder="1" applyAlignment="1">
      <alignment horizontal="right" vertical="center" wrapText="1"/>
    </xf>
    <xf numFmtId="3" fontId="4" fillId="35" borderId="59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3" fontId="4" fillId="35" borderId="42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3" borderId="51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49" fontId="4" fillId="0" borderId="61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0" fontId="4" fillId="0" borderId="67" xfId="0" applyFont="1" applyBorder="1" applyAlignment="1">
      <alignment horizontal="right" wrapText="1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right" vertical="center" wrapText="1"/>
    </xf>
    <xf numFmtId="49" fontId="4" fillId="0" borderId="36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view="pageBreakPreview" zoomScale="139" zoomScaleNormal="139" zoomScaleSheetLayoutView="139" zoomScalePageLayoutView="0" workbookViewId="0" topLeftCell="A114">
      <selection activeCell="I134" sqref="I134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7"/>
      <c r="I1" s="8" t="s">
        <v>74</v>
      </c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/>
      <c r="I2" s="7" t="s">
        <v>71</v>
      </c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 t="s">
        <v>0</v>
      </c>
      <c r="J3" s="7"/>
      <c r="K3" s="7"/>
    </row>
    <row r="4" spans="1:11" s="1" customFormat="1" ht="15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1" customFormat="1" ht="14.25" customHeight="1">
      <c r="A5" s="133" t="s">
        <v>72</v>
      </c>
      <c r="B5" s="133"/>
      <c r="C5" s="133"/>
      <c r="D5" s="133"/>
      <c r="E5" s="133"/>
      <c r="F5" s="133"/>
      <c r="G5" s="133"/>
      <c r="H5" s="133"/>
      <c r="I5" s="133"/>
      <c r="J5" s="133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34" t="s">
        <v>2</v>
      </c>
      <c r="B7" s="134"/>
      <c r="C7" s="134"/>
      <c r="D7" s="135" t="s">
        <v>3</v>
      </c>
      <c r="E7" s="142"/>
      <c r="F7" s="136" t="s">
        <v>5</v>
      </c>
      <c r="G7" s="136"/>
      <c r="H7" s="136"/>
      <c r="I7" s="136"/>
      <c r="J7" s="136"/>
      <c r="K7" s="137" t="s">
        <v>6</v>
      </c>
    </row>
    <row r="8" spans="1:11" ht="13.5" customHeight="1" thickBot="1">
      <c r="A8" s="134"/>
      <c r="B8" s="134"/>
      <c r="C8" s="134"/>
      <c r="D8" s="135"/>
      <c r="E8" s="143"/>
      <c r="F8" s="138" t="s">
        <v>7</v>
      </c>
      <c r="G8" s="10"/>
      <c r="H8" s="139" t="s">
        <v>8</v>
      </c>
      <c r="I8" s="139"/>
      <c r="J8" s="140" t="s">
        <v>9</v>
      </c>
      <c r="K8" s="137"/>
    </row>
    <row r="9" spans="1:11" s="2" customFormat="1" ht="72" customHeight="1">
      <c r="A9" s="134"/>
      <c r="B9" s="134"/>
      <c r="C9" s="134"/>
      <c r="D9" s="135"/>
      <c r="E9" s="11" t="s">
        <v>4</v>
      </c>
      <c r="F9" s="138"/>
      <c r="G9" s="12" t="s">
        <v>10</v>
      </c>
      <c r="H9" s="12" t="s">
        <v>11</v>
      </c>
      <c r="I9" s="12" t="s">
        <v>12</v>
      </c>
      <c r="J9" s="140"/>
      <c r="K9" s="137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13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14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15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16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17</v>
      </c>
      <c r="B16" s="22"/>
      <c r="C16" s="41"/>
      <c r="D16" s="23">
        <f aca="true" t="shared" si="1" ref="D16:K16">SUM(D17)</f>
        <v>47085</v>
      </c>
      <c r="E16" s="23">
        <f t="shared" si="1"/>
        <v>47085</v>
      </c>
      <c r="F16" s="24">
        <f t="shared" si="1"/>
        <v>47085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18</v>
      </c>
      <c r="C17" s="43"/>
      <c r="D17" s="44">
        <f>SUM(D18)</f>
        <v>47085</v>
      </c>
      <c r="E17" s="44">
        <f aca="true" t="shared" si="2" ref="E17:K17">SUM(E18:E30)</f>
        <v>47085</v>
      </c>
      <c r="F17" s="44">
        <f t="shared" si="2"/>
        <v>47085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15</v>
      </c>
      <c r="D18" s="35">
        <v>47085</v>
      </c>
      <c r="E18" s="35"/>
      <c r="F18" s="35"/>
      <c r="G18" s="35"/>
      <c r="H18" s="35"/>
      <c r="I18" s="35"/>
      <c r="J18" s="35"/>
      <c r="K18" s="46"/>
    </row>
    <row r="19" spans="1:11" ht="16.5" customHeight="1">
      <c r="A19" s="26"/>
      <c r="B19" s="33"/>
      <c r="C19" s="47" t="s">
        <v>19</v>
      </c>
      <c r="D19" s="48"/>
      <c r="E19" s="48"/>
      <c r="F19" s="48"/>
      <c r="G19" s="48"/>
      <c r="H19" s="48"/>
      <c r="I19" s="48"/>
      <c r="J19" s="48"/>
      <c r="K19" s="49">
        <v>170000</v>
      </c>
    </row>
    <row r="20" spans="1:11" ht="16.5" customHeight="1">
      <c r="A20" s="26"/>
      <c r="B20" s="33"/>
      <c r="C20" s="47" t="s">
        <v>20</v>
      </c>
      <c r="D20" s="48"/>
      <c r="E20" s="48"/>
      <c r="F20" s="48"/>
      <c r="G20" s="48"/>
      <c r="H20" s="48"/>
      <c r="I20" s="48"/>
      <c r="J20" s="48"/>
      <c r="K20" s="49">
        <v>45000</v>
      </c>
    </row>
    <row r="21" spans="1:11" ht="16.5" customHeight="1">
      <c r="A21" s="26"/>
      <c r="B21" s="33"/>
      <c r="C21" s="50" t="s">
        <v>21</v>
      </c>
      <c r="D21" s="51"/>
      <c r="E21" s="51"/>
      <c r="F21" s="51"/>
      <c r="G21" s="51"/>
      <c r="H21" s="51"/>
      <c r="I21" s="51"/>
      <c r="J21" s="51"/>
      <c r="K21" s="52">
        <v>5000</v>
      </c>
    </row>
    <row r="22" spans="1:11" ht="16.5" customHeight="1">
      <c r="A22" s="26"/>
      <c r="B22" s="33"/>
      <c r="C22" s="53" t="s">
        <v>75</v>
      </c>
      <c r="D22" s="54"/>
      <c r="E22" s="54"/>
      <c r="F22" s="54"/>
      <c r="G22" s="54"/>
      <c r="H22" s="54"/>
      <c r="I22" s="54"/>
      <c r="J22" s="54"/>
      <c r="K22" s="55">
        <v>2000</v>
      </c>
    </row>
    <row r="23" spans="1:11" ht="16.5" customHeight="1">
      <c r="A23" s="26"/>
      <c r="B23" s="33"/>
      <c r="C23" s="53" t="s">
        <v>26</v>
      </c>
      <c r="D23" s="54"/>
      <c r="E23" s="54">
        <v>11600</v>
      </c>
      <c r="F23" s="54">
        <v>11600</v>
      </c>
      <c r="G23" s="54">
        <v>11600</v>
      </c>
      <c r="H23" s="54"/>
      <c r="I23" s="54"/>
      <c r="J23" s="54"/>
      <c r="K23" s="55"/>
    </row>
    <row r="24" spans="1:11" ht="16.5" customHeight="1">
      <c r="A24" s="26"/>
      <c r="B24" s="33"/>
      <c r="C24" s="53" t="s">
        <v>29</v>
      </c>
      <c r="D24" s="54"/>
      <c r="E24" s="54">
        <v>2005</v>
      </c>
      <c r="F24" s="54">
        <v>2005</v>
      </c>
      <c r="G24" s="54"/>
      <c r="H24" s="54">
        <v>2005</v>
      </c>
      <c r="I24" s="54"/>
      <c r="J24" s="54"/>
      <c r="K24" s="55"/>
    </row>
    <row r="25" spans="1:11" ht="16.5" customHeight="1">
      <c r="A25" s="26"/>
      <c r="B25" s="33"/>
      <c r="C25" s="53" t="s">
        <v>30</v>
      </c>
      <c r="D25" s="54"/>
      <c r="E25" s="54">
        <v>280</v>
      </c>
      <c r="F25" s="54">
        <v>280</v>
      </c>
      <c r="G25" s="54"/>
      <c r="H25" s="54">
        <v>280</v>
      </c>
      <c r="I25" s="54"/>
      <c r="J25" s="54"/>
      <c r="K25" s="55"/>
    </row>
    <row r="26" spans="1:11" ht="16.5" customHeight="1">
      <c r="A26" s="26"/>
      <c r="B26" s="33"/>
      <c r="C26" s="53" t="s">
        <v>34</v>
      </c>
      <c r="D26" s="54"/>
      <c r="E26" s="54">
        <v>15100</v>
      </c>
      <c r="F26" s="54">
        <v>15100</v>
      </c>
      <c r="G26" s="54"/>
      <c r="H26" s="54"/>
      <c r="I26" s="54"/>
      <c r="J26" s="54"/>
      <c r="K26" s="55"/>
    </row>
    <row r="27" spans="1:11" ht="16.5" customHeight="1">
      <c r="A27" s="26"/>
      <c r="B27" s="33"/>
      <c r="C27" s="53" t="s">
        <v>16</v>
      </c>
      <c r="D27" s="54"/>
      <c r="E27" s="54">
        <v>3600</v>
      </c>
      <c r="F27" s="54">
        <v>3600</v>
      </c>
      <c r="G27" s="54"/>
      <c r="H27" s="54"/>
      <c r="I27" s="54"/>
      <c r="J27" s="54"/>
      <c r="K27" s="56"/>
    </row>
    <row r="28" spans="1:11" ht="16.5" customHeight="1">
      <c r="A28" s="26"/>
      <c r="B28" s="33"/>
      <c r="C28" s="53" t="s">
        <v>38</v>
      </c>
      <c r="D28" s="54"/>
      <c r="E28" s="54">
        <v>2500</v>
      </c>
      <c r="F28" s="54">
        <v>2500</v>
      </c>
      <c r="G28" s="54"/>
      <c r="H28" s="54"/>
      <c r="I28" s="54"/>
      <c r="J28" s="54"/>
      <c r="K28" s="56"/>
    </row>
    <row r="29" spans="1:11" ht="16.5" customHeight="1">
      <c r="A29" s="26"/>
      <c r="B29" s="33"/>
      <c r="C29" s="53" t="s">
        <v>70</v>
      </c>
      <c r="D29" s="54"/>
      <c r="E29" s="54">
        <v>10000</v>
      </c>
      <c r="F29" s="54">
        <v>10000</v>
      </c>
      <c r="G29" s="54"/>
      <c r="H29" s="54"/>
      <c r="I29" s="54"/>
      <c r="J29" s="54"/>
      <c r="K29" s="56"/>
    </row>
    <row r="30" spans="1:11" ht="16.5" customHeight="1" thickBot="1">
      <c r="A30" s="26"/>
      <c r="B30" s="33"/>
      <c r="C30" s="38" t="s">
        <v>40</v>
      </c>
      <c r="D30" s="39"/>
      <c r="E30" s="39">
        <v>2000</v>
      </c>
      <c r="F30" s="39">
        <v>2000</v>
      </c>
      <c r="G30" s="39"/>
      <c r="H30" s="39"/>
      <c r="I30" s="39"/>
      <c r="J30" s="39"/>
      <c r="K30" s="57"/>
    </row>
    <row r="31" spans="1:11" ht="16.5" customHeight="1">
      <c r="A31" s="21" t="s">
        <v>22</v>
      </c>
      <c r="B31" s="22"/>
      <c r="C31" s="41"/>
      <c r="D31" s="23">
        <f aca="true" t="shared" si="3" ref="D31:K31">SUM(D32+D35+D38)</f>
        <v>371826</v>
      </c>
      <c r="E31" s="23">
        <f t="shared" si="3"/>
        <v>371826</v>
      </c>
      <c r="F31" s="24">
        <f t="shared" si="3"/>
        <v>371826</v>
      </c>
      <c r="G31" s="24">
        <f t="shared" si="3"/>
        <v>248301</v>
      </c>
      <c r="H31" s="24">
        <f t="shared" si="3"/>
        <v>41793</v>
      </c>
      <c r="I31" s="24">
        <f t="shared" si="3"/>
        <v>500</v>
      </c>
      <c r="J31" s="24">
        <f t="shared" si="3"/>
        <v>0</v>
      </c>
      <c r="K31" s="25">
        <f t="shared" si="3"/>
        <v>0</v>
      </c>
    </row>
    <row r="32" spans="1:11" ht="16.5" customHeight="1">
      <c r="A32" s="26"/>
      <c r="B32" s="27" t="s">
        <v>23</v>
      </c>
      <c r="C32" s="28"/>
      <c r="D32" s="29">
        <f>SUM(D33)</f>
        <v>55000</v>
      </c>
      <c r="E32" s="29">
        <f>SUM(E34)</f>
        <v>55000</v>
      </c>
      <c r="F32" s="29">
        <f>SUM(F34)</f>
        <v>55000</v>
      </c>
      <c r="G32" s="29"/>
      <c r="H32" s="30">
        <f>SUM(H34)</f>
        <v>0</v>
      </c>
      <c r="I32" s="30">
        <f>SUM(I34)</f>
        <v>0</v>
      </c>
      <c r="J32" s="30">
        <f>SUM(J34)</f>
        <v>0</v>
      </c>
      <c r="K32" s="58"/>
    </row>
    <row r="33" spans="1:11" ht="16.5" customHeight="1">
      <c r="A33" s="26"/>
      <c r="B33" s="33"/>
      <c r="C33" s="34" t="s">
        <v>15</v>
      </c>
      <c r="D33" s="35">
        <v>55000</v>
      </c>
      <c r="E33" s="35"/>
      <c r="F33" s="35"/>
      <c r="G33" s="35"/>
      <c r="H33" s="35"/>
      <c r="I33" s="35"/>
      <c r="J33" s="36"/>
      <c r="K33" s="59"/>
    </row>
    <row r="34" spans="1:11" ht="16.5" customHeight="1">
      <c r="A34" s="26"/>
      <c r="B34" s="33"/>
      <c r="C34" s="60" t="s">
        <v>16</v>
      </c>
      <c r="D34" s="61"/>
      <c r="E34" s="61">
        <v>55000</v>
      </c>
      <c r="F34" s="61">
        <v>55000</v>
      </c>
      <c r="G34" s="61"/>
      <c r="H34" s="61"/>
      <c r="I34" s="61"/>
      <c r="J34" s="62"/>
      <c r="K34" s="63"/>
    </row>
    <row r="35" spans="1:11" ht="16.5" customHeight="1">
      <c r="A35" s="26"/>
      <c r="B35" s="42" t="s">
        <v>24</v>
      </c>
      <c r="C35" s="43"/>
      <c r="D35" s="44">
        <f>SUM(D36)</f>
        <v>6500</v>
      </c>
      <c r="E35" s="44">
        <f>SUM(E37)</f>
        <v>6500</v>
      </c>
      <c r="F35" s="44">
        <f>SUM(F37)</f>
        <v>6500</v>
      </c>
      <c r="G35" s="44"/>
      <c r="H35" s="45">
        <f>SUM(H36:H37)</f>
        <v>0</v>
      </c>
      <c r="I35" s="45">
        <f>SUM(I36:I37)</f>
        <v>0</v>
      </c>
      <c r="J35" s="64">
        <f>SUM(J36:J37)</f>
        <v>0</v>
      </c>
      <c r="K35" s="65"/>
    </row>
    <row r="36" spans="1:11" ht="16.5" customHeight="1">
      <c r="A36" s="26"/>
      <c r="B36" s="33"/>
      <c r="C36" s="34" t="s">
        <v>15</v>
      </c>
      <c r="D36" s="35">
        <v>6500</v>
      </c>
      <c r="E36" s="35"/>
      <c r="F36" s="35"/>
      <c r="G36" s="35"/>
      <c r="H36" s="35"/>
      <c r="I36" s="35"/>
      <c r="J36" s="36"/>
      <c r="K36" s="59"/>
    </row>
    <row r="37" spans="1:11" ht="16.5" customHeight="1">
      <c r="A37" s="26"/>
      <c r="B37" s="33"/>
      <c r="C37" s="60" t="s">
        <v>16</v>
      </c>
      <c r="D37" s="61"/>
      <c r="E37" s="61">
        <v>6500</v>
      </c>
      <c r="F37" s="61">
        <v>6500</v>
      </c>
      <c r="G37" s="61"/>
      <c r="H37" s="61"/>
      <c r="I37" s="61"/>
      <c r="J37" s="62"/>
      <c r="K37" s="63"/>
    </row>
    <row r="38" spans="1:11" ht="16.5" customHeight="1">
      <c r="A38" s="26"/>
      <c r="B38" s="42" t="s">
        <v>25</v>
      </c>
      <c r="C38" s="43"/>
      <c r="D38" s="44">
        <f>SUM(D39:D39)</f>
        <v>310326</v>
      </c>
      <c r="E38" s="44">
        <f aca="true" t="shared" si="4" ref="E38:K38">SUM(E39:E57)</f>
        <v>310326</v>
      </c>
      <c r="F38" s="44">
        <f t="shared" si="4"/>
        <v>310326</v>
      </c>
      <c r="G38" s="44">
        <f t="shared" si="4"/>
        <v>248301</v>
      </c>
      <c r="H38" s="44">
        <f t="shared" si="4"/>
        <v>41793</v>
      </c>
      <c r="I38" s="44">
        <f t="shared" si="4"/>
        <v>500</v>
      </c>
      <c r="J38" s="44">
        <f t="shared" si="4"/>
        <v>0</v>
      </c>
      <c r="K38" s="32">
        <f t="shared" si="4"/>
        <v>0</v>
      </c>
    </row>
    <row r="39" spans="1:11" ht="16.5" customHeight="1">
      <c r="A39" s="26"/>
      <c r="B39" s="33"/>
      <c r="C39" s="34" t="s">
        <v>15</v>
      </c>
      <c r="D39" s="35">
        <v>310326</v>
      </c>
      <c r="E39" s="35"/>
      <c r="F39" s="35"/>
      <c r="G39" s="35"/>
      <c r="H39" s="35"/>
      <c r="I39" s="35"/>
      <c r="J39" s="36"/>
      <c r="K39" s="59"/>
    </row>
    <row r="40" spans="1:11" ht="16.5" customHeight="1">
      <c r="A40" s="26"/>
      <c r="B40" s="33"/>
      <c r="C40" s="50" t="s">
        <v>69</v>
      </c>
      <c r="D40" s="51"/>
      <c r="E40" s="51">
        <v>500</v>
      </c>
      <c r="F40" s="51">
        <v>500</v>
      </c>
      <c r="G40" s="51"/>
      <c r="H40" s="51"/>
      <c r="I40" s="51">
        <v>500</v>
      </c>
      <c r="J40" s="66"/>
      <c r="K40" s="67"/>
    </row>
    <row r="41" spans="1:12" ht="16.5" customHeight="1">
      <c r="A41" s="26"/>
      <c r="B41" s="33"/>
      <c r="C41" s="68" t="s">
        <v>26</v>
      </c>
      <c r="D41" s="51"/>
      <c r="E41" s="51">
        <v>91324</v>
      </c>
      <c r="F41" s="51">
        <v>91324</v>
      </c>
      <c r="G41" s="51">
        <v>91324</v>
      </c>
      <c r="H41" s="51"/>
      <c r="I41" s="51"/>
      <c r="J41" s="66"/>
      <c r="K41" s="67"/>
      <c r="L41" s="4"/>
    </row>
    <row r="42" spans="1:12" ht="16.5" customHeight="1">
      <c r="A42" s="26"/>
      <c r="B42" s="33"/>
      <c r="C42" s="50" t="s">
        <v>27</v>
      </c>
      <c r="D42" s="51"/>
      <c r="E42" s="51">
        <v>136208</v>
      </c>
      <c r="F42" s="51">
        <v>136208</v>
      </c>
      <c r="G42" s="51">
        <v>136208</v>
      </c>
      <c r="H42" s="51"/>
      <c r="I42" s="51"/>
      <c r="J42" s="66"/>
      <c r="K42" s="67"/>
      <c r="L42" s="4"/>
    </row>
    <row r="43" spans="1:12" ht="16.5" customHeight="1">
      <c r="A43" s="26"/>
      <c r="B43" s="33"/>
      <c r="C43" s="68" t="s">
        <v>28</v>
      </c>
      <c r="D43" s="51"/>
      <c r="E43" s="51">
        <v>17058</v>
      </c>
      <c r="F43" s="51">
        <v>17058</v>
      </c>
      <c r="G43" s="51">
        <v>17058</v>
      </c>
      <c r="H43" s="51"/>
      <c r="I43" s="51"/>
      <c r="J43" s="66"/>
      <c r="K43" s="67"/>
      <c r="L43" s="4"/>
    </row>
    <row r="44" spans="1:12" ht="16.5" customHeight="1">
      <c r="A44" s="26"/>
      <c r="B44" s="33"/>
      <c r="C44" s="68" t="s">
        <v>29</v>
      </c>
      <c r="D44" s="51"/>
      <c r="E44" s="51">
        <v>40045</v>
      </c>
      <c r="F44" s="51">
        <v>40045</v>
      </c>
      <c r="G44" s="51"/>
      <c r="H44" s="51">
        <v>40045</v>
      </c>
      <c r="I44" s="51"/>
      <c r="J44" s="66"/>
      <c r="K44" s="67"/>
      <c r="L44" s="4"/>
    </row>
    <row r="45" spans="1:12" ht="16.5" customHeight="1">
      <c r="A45" s="26"/>
      <c r="B45" s="33"/>
      <c r="C45" s="68" t="s">
        <v>30</v>
      </c>
      <c r="D45" s="69"/>
      <c r="E45" s="69">
        <v>1748</v>
      </c>
      <c r="F45" s="69">
        <v>1748</v>
      </c>
      <c r="G45" s="69"/>
      <c r="H45" s="69">
        <v>1748</v>
      </c>
      <c r="I45" s="69"/>
      <c r="J45" s="70"/>
      <c r="K45" s="67"/>
      <c r="L45" s="4"/>
    </row>
    <row r="46" spans="1:12" ht="16.5" customHeight="1">
      <c r="A46" s="26"/>
      <c r="B46" s="33"/>
      <c r="C46" s="68" t="s">
        <v>44</v>
      </c>
      <c r="D46" s="69"/>
      <c r="E46" s="69">
        <v>3711</v>
      </c>
      <c r="F46" s="69">
        <v>3711</v>
      </c>
      <c r="G46" s="69">
        <v>3711</v>
      </c>
      <c r="H46" s="69"/>
      <c r="I46" s="69"/>
      <c r="J46" s="70"/>
      <c r="K46" s="67"/>
      <c r="L46" s="4"/>
    </row>
    <row r="47" spans="1:11" ht="16.5" customHeight="1">
      <c r="A47" s="71"/>
      <c r="B47" s="72"/>
      <c r="C47" s="73" t="s">
        <v>31</v>
      </c>
      <c r="D47" s="74"/>
      <c r="E47" s="74">
        <v>2491</v>
      </c>
      <c r="F47" s="74">
        <v>2491</v>
      </c>
      <c r="G47" s="74"/>
      <c r="H47" s="74"/>
      <c r="I47" s="74"/>
      <c r="J47" s="75"/>
      <c r="K47" s="76"/>
    </row>
    <row r="48" spans="1:11" ht="16.5" customHeight="1">
      <c r="A48" s="148"/>
      <c r="B48" s="149"/>
      <c r="C48" s="144" t="s">
        <v>32</v>
      </c>
      <c r="D48" s="145"/>
      <c r="E48" s="145">
        <v>361</v>
      </c>
      <c r="F48" s="145">
        <v>361</v>
      </c>
      <c r="G48" s="145"/>
      <c r="H48" s="145"/>
      <c r="I48" s="145"/>
      <c r="J48" s="146"/>
      <c r="K48" s="147"/>
    </row>
    <row r="49" spans="1:11" ht="16.5" customHeight="1">
      <c r="A49" s="26"/>
      <c r="B49" s="33"/>
      <c r="C49" s="68" t="s">
        <v>33</v>
      </c>
      <c r="D49" s="51"/>
      <c r="E49" s="51">
        <v>2904</v>
      </c>
      <c r="F49" s="51">
        <v>2904</v>
      </c>
      <c r="G49" s="51"/>
      <c r="H49" s="51"/>
      <c r="I49" s="51"/>
      <c r="J49" s="66"/>
      <c r="K49" s="67"/>
    </row>
    <row r="50" spans="1:11" ht="16.5" customHeight="1">
      <c r="A50" s="26"/>
      <c r="B50" s="33"/>
      <c r="C50" s="68" t="s">
        <v>34</v>
      </c>
      <c r="D50" s="51"/>
      <c r="E50" s="51">
        <v>592</v>
      </c>
      <c r="F50" s="51">
        <v>592</v>
      </c>
      <c r="G50" s="51"/>
      <c r="H50" s="51"/>
      <c r="I50" s="51"/>
      <c r="J50" s="66"/>
      <c r="K50" s="67"/>
    </row>
    <row r="51" spans="1:11" ht="16.5" customHeight="1">
      <c r="A51" s="26"/>
      <c r="B51" s="33"/>
      <c r="C51" s="68" t="s">
        <v>35</v>
      </c>
      <c r="D51" s="51"/>
      <c r="E51" s="51">
        <v>326</v>
      </c>
      <c r="F51" s="51">
        <v>326</v>
      </c>
      <c r="G51" s="51"/>
      <c r="H51" s="51"/>
      <c r="I51" s="51"/>
      <c r="J51" s="66"/>
      <c r="K51" s="67"/>
    </row>
    <row r="52" spans="1:11" ht="16.5" customHeight="1">
      <c r="A52" s="26"/>
      <c r="B52" s="33"/>
      <c r="C52" s="68" t="s">
        <v>16</v>
      </c>
      <c r="D52" s="51"/>
      <c r="E52" s="51">
        <v>5943</v>
      </c>
      <c r="F52" s="51">
        <v>5943</v>
      </c>
      <c r="G52" s="51"/>
      <c r="H52" s="51"/>
      <c r="I52" s="51"/>
      <c r="J52" s="66"/>
      <c r="K52" s="67"/>
    </row>
    <row r="53" spans="1:11" ht="16.5" customHeight="1">
      <c r="A53" s="26"/>
      <c r="B53" s="33"/>
      <c r="C53" s="50" t="s">
        <v>36</v>
      </c>
      <c r="D53" s="51"/>
      <c r="E53" s="51">
        <v>871</v>
      </c>
      <c r="F53" s="51">
        <v>871</v>
      </c>
      <c r="G53" s="51"/>
      <c r="H53" s="51"/>
      <c r="I53" s="51"/>
      <c r="J53" s="66"/>
      <c r="K53" s="67"/>
    </row>
    <row r="54" spans="1:11" ht="16.5" customHeight="1">
      <c r="A54" s="26"/>
      <c r="B54" s="33"/>
      <c r="C54" s="68" t="s">
        <v>37</v>
      </c>
      <c r="D54" s="51"/>
      <c r="E54" s="51">
        <v>164</v>
      </c>
      <c r="F54" s="51">
        <v>164</v>
      </c>
      <c r="G54" s="51"/>
      <c r="H54" s="51"/>
      <c r="I54" s="51"/>
      <c r="J54" s="66"/>
      <c r="K54" s="67"/>
    </row>
    <row r="55" spans="1:11" ht="16.5" customHeight="1">
      <c r="A55" s="26"/>
      <c r="B55" s="33"/>
      <c r="C55" s="68" t="s">
        <v>38</v>
      </c>
      <c r="D55" s="51"/>
      <c r="E55" s="51">
        <v>870</v>
      </c>
      <c r="F55" s="51">
        <v>870</v>
      </c>
      <c r="G55" s="51"/>
      <c r="H55" s="51"/>
      <c r="I55" s="51"/>
      <c r="J55" s="66"/>
      <c r="K55" s="67"/>
    </row>
    <row r="56" spans="1:11" ht="16.5" customHeight="1">
      <c r="A56" s="26"/>
      <c r="B56" s="33"/>
      <c r="C56" s="68" t="s">
        <v>39</v>
      </c>
      <c r="D56" s="51"/>
      <c r="E56" s="51">
        <v>5105</v>
      </c>
      <c r="F56" s="51">
        <v>5105</v>
      </c>
      <c r="G56" s="51"/>
      <c r="H56" s="51"/>
      <c r="I56" s="51"/>
      <c r="J56" s="66"/>
      <c r="K56" s="67"/>
    </row>
    <row r="57" spans="1:11" ht="16.5" customHeight="1" thickBot="1">
      <c r="A57" s="131"/>
      <c r="B57" s="132"/>
      <c r="C57" s="129" t="s">
        <v>40</v>
      </c>
      <c r="D57" s="39"/>
      <c r="E57" s="39">
        <v>105</v>
      </c>
      <c r="F57" s="39">
        <v>105</v>
      </c>
      <c r="G57" s="39"/>
      <c r="H57" s="39"/>
      <c r="I57" s="39"/>
      <c r="J57" s="97"/>
      <c r="K57" s="130"/>
    </row>
    <row r="58" spans="1:11" ht="16.5" customHeight="1" thickBot="1">
      <c r="A58" s="21" t="s">
        <v>41</v>
      </c>
      <c r="B58" s="22"/>
      <c r="C58" s="41"/>
      <c r="D58" s="23">
        <f aca="true" t="shared" si="5" ref="D58:K58">SUM(D59+D68)</f>
        <v>135182</v>
      </c>
      <c r="E58" s="23">
        <f t="shared" si="5"/>
        <v>135182</v>
      </c>
      <c r="F58" s="24">
        <f t="shared" si="5"/>
        <v>135182</v>
      </c>
      <c r="G58" s="24">
        <f t="shared" si="5"/>
        <v>107462</v>
      </c>
      <c r="H58" s="24">
        <f t="shared" si="5"/>
        <v>19936</v>
      </c>
      <c r="I58" s="24">
        <f t="shared" si="5"/>
        <v>0</v>
      </c>
      <c r="J58" s="24">
        <f t="shared" si="5"/>
        <v>0</v>
      </c>
      <c r="K58" s="25">
        <f t="shared" si="5"/>
        <v>0</v>
      </c>
    </row>
    <row r="59" spans="1:11" ht="16.5" customHeight="1">
      <c r="A59" s="77"/>
      <c r="B59" s="78" t="s">
        <v>42</v>
      </c>
      <c r="C59" s="79"/>
      <c r="D59" s="80">
        <f>SUM(D60)</f>
        <v>117182</v>
      </c>
      <c r="E59" s="80">
        <f aca="true" t="shared" si="6" ref="E59:K59">SUM(E60:E67)</f>
        <v>117182</v>
      </c>
      <c r="F59" s="81">
        <f t="shared" si="6"/>
        <v>117182</v>
      </c>
      <c r="G59" s="81">
        <f t="shared" si="6"/>
        <v>94462</v>
      </c>
      <c r="H59" s="81">
        <f t="shared" si="6"/>
        <v>18436</v>
      </c>
      <c r="I59" s="81">
        <f t="shared" si="6"/>
        <v>0</v>
      </c>
      <c r="J59" s="81">
        <f t="shared" si="6"/>
        <v>0</v>
      </c>
      <c r="K59" s="82">
        <f t="shared" si="6"/>
        <v>0</v>
      </c>
    </row>
    <row r="60" spans="1:11" ht="16.5" customHeight="1">
      <c r="A60" s="26"/>
      <c r="B60" s="33"/>
      <c r="C60" s="47" t="s">
        <v>15</v>
      </c>
      <c r="D60" s="48">
        <v>117182</v>
      </c>
      <c r="E60" s="48"/>
      <c r="F60" s="48"/>
      <c r="G60" s="48"/>
      <c r="H60" s="48"/>
      <c r="I60" s="48"/>
      <c r="J60" s="83"/>
      <c r="K60" s="84"/>
    </row>
    <row r="61" spans="1:11" ht="16.5" customHeight="1">
      <c r="A61" s="26"/>
      <c r="B61" s="33"/>
      <c r="C61" s="50" t="s">
        <v>26</v>
      </c>
      <c r="D61" s="51"/>
      <c r="E61" s="85">
        <v>87336</v>
      </c>
      <c r="F61" s="85">
        <v>87336</v>
      </c>
      <c r="G61" s="85">
        <v>87336</v>
      </c>
      <c r="H61" s="85"/>
      <c r="I61" s="51"/>
      <c r="J61" s="66"/>
      <c r="K61" s="86"/>
    </row>
    <row r="62" spans="1:11" ht="16.5" customHeight="1">
      <c r="A62" s="26"/>
      <c r="B62" s="33"/>
      <c r="C62" s="50" t="s">
        <v>28</v>
      </c>
      <c r="D62" s="51"/>
      <c r="E62" s="85">
        <v>7126</v>
      </c>
      <c r="F62" s="85">
        <v>7126</v>
      </c>
      <c r="G62" s="85">
        <v>7126</v>
      </c>
      <c r="H62" s="85"/>
      <c r="I62" s="51"/>
      <c r="J62" s="66"/>
      <c r="K62" s="86"/>
    </row>
    <row r="63" spans="1:11" ht="16.5" customHeight="1">
      <c r="A63" s="26"/>
      <c r="B63" s="33"/>
      <c r="C63" s="50" t="s">
        <v>29</v>
      </c>
      <c r="D63" s="51"/>
      <c r="E63" s="85">
        <v>16126</v>
      </c>
      <c r="F63" s="85">
        <v>16126</v>
      </c>
      <c r="G63" s="85"/>
      <c r="H63" s="85">
        <v>16126</v>
      </c>
      <c r="I63" s="51"/>
      <c r="J63" s="66"/>
      <c r="K63" s="86"/>
    </row>
    <row r="64" spans="1:11" ht="16.5" customHeight="1">
      <c r="A64" s="26"/>
      <c r="B64" s="33"/>
      <c r="C64" s="50" t="s">
        <v>30</v>
      </c>
      <c r="D64" s="51"/>
      <c r="E64" s="85">
        <v>2310</v>
      </c>
      <c r="F64" s="85">
        <v>2310</v>
      </c>
      <c r="G64" s="85"/>
      <c r="H64" s="85">
        <v>2310</v>
      </c>
      <c r="I64" s="51"/>
      <c r="J64" s="66"/>
      <c r="K64" s="86"/>
    </row>
    <row r="65" spans="1:11" ht="16.5" customHeight="1">
      <c r="A65" s="26"/>
      <c r="B65" s="33"/>
      <c r="C65" s="50" t="s">
        <v>31</v>
      </c>
      <c r="D65" s="51"/>
      <c r="E65" s="85">
        <v>1160</v>
      </c>
      <c r="F65" s="85">
        <v>1160</v>
      </c>
      <c r="G65" s="85"/>
      <c r="H65" s="85"/>
      <c r="I65" s="51"/>
      <c r="J65" s="66"/>
      <c r="K65" s="86"/>
    </row>
    <row r="66" spans="1:11" ht="16.5" customHeight="1">
      <c r="A66" s="26"/>
      <c r="B66" s="33"/>
      <c r="C66" s="50" t="s">
        <v>16</v>
      </c>
      <c r="D66" s="51"/>
      <c r="E66" s="85">
        <v>290</v>
      </c>
      <c r="F66" s="85">
        <v>290</v>
      </c>
      <c r="G66" s="85"/>
      <c r="H66" s="85"/>
      <c r="I66" s="51"/>
      <c r="J66" s="66"/>
      <c r="K66" s="86"/>
    </row>
    <row r="67" spans="1:11" ht="16.5" customHeight="1">
      <c r="A67" s="26"/>
      <c r="B67" s="33"/>
      <c r="C67" s="53" t="s">
        <v>39</v>
      </c>
      <c r="D67" s="54"/>
      <c r="E67" s="87">
        <v>2834</v>
      </c>
      <c r="F67" s="87">
        <v>2834</v>
      </c>
      <c r="G67" s="87"/>
      <c r="H67" s="54"/>
      <c r="I67" s="54"/>
      <c r="J67" s="88"/>
      <c r="K67" s="89"/>
    </row>
    <row r="68" spans="1:11" ht="16.5" customHeight="1">
      <c r="A68" s="26"/>
      <c r="B68" s="42" t="s">
        <v>43</v>
      </c>
      <c r="C68" s="43"/>
      <c r="D68" s="44">
        <f>SUM(D69)</f>
        <v>18000</v>
      </c>
      <c r="E68" s="44">
        <f aca="true" t="shared" si="7" ref="E68:K68">SUM(E69:E74)</f>
        <v>18000</v>
      </c>
      <c r="F68" s="44">
        <f t="shared" si="7"/>
        <v>18000</v>
      </c>
      <c r="G68" s="44">
        <f t="shared" si="7"/>
        <v>13000</v>
      </c>
      <c r="H68" s="44">
        <f t="shared" si="7"/>
        <v>1500</v>
      </c>
      <c r="I68" s="44">
        <f t="shared" si="7"/>
        <v>0</v>
      </c>
      <c r="J68" s="44">
        <f t="shared" si="7"/>
        <v>0</v>
      </c>
      <c r="K68" s="32">
        <f t="shared" si="7"/>
        <v>0</v>
      </c>
    </row>
    <row r="69" spans="1:11" ht="16.5" customHeight="1">
      <c r="A69" s="26"/>
      <c r="B69" s="33"/>
      <c r="C69" s="47" t="s">
        <v>15</v>
      </c>
      <c r="D69" s="48">
        <v>18000</v>
      </c>
      <c r="E69" s="48"/>
      <c r="F69" s="48"/>
      <c r="G69" s="48"/>
      <c r="H69" s="48"/>
      <c r="I69" s="48"/>
      <c r="J69" s="36"/>
      <c r="K69" s="37"/>
    </row>
    <row r="70" spans="1:11" ht="16.5" customHeight="1">
      <c r="A70" s="26"/>
      <c r="B70" s="33"/>
      <c r="C70" s="47" t="s">
        <v>29</v>
      </c>
      <c r="D70" s="48"/>
      <c r="E70" s="48">
        <v>1500</v>
      </c>
      <c r="F70" s="48">
        <v>1500</v>
      </c>
      <c r="G70" s="48"/>
      <c r="H70" s="48">
        <v>1500</v>
      </c>
      <c r="I70" s="48"/>
      <c r="J70" s="83"/>
      <c r="K70" s="84"/>
    </row>
    <row r="71" spans="1:11" ht="16.5" customHeight="1">
      <c r="A71" s="26"/>
      <c r="B71" s="33"/>
      <c r="C71" s="47" t="s">
        <v>44</v>
      </c>
      <c r="D71" s="48"/>
      <c r="E71" s="48">
        <v>13000</v>
      </c>
      <c r="F71" s="48">
        <v>13000</v>
      </c>
      <c r="G71" s="48">
        <v>13000</v>
      </c>
      <c r="H71" s="48"/>
      <c r="I71" s="48"/>
      <c r="J71" s="83"/>
      <c r="K71" s="84"/>
    </row>
    <row r="72" spans="1:11" ht="16.5" customHeight="1">
      <c r="A72" s="26"/>
      <c r="B72" s="33"/>
      <c r="C72" s="47" t="s">
        <v>31</v>
      </c>
      <c r="D72" s="48"/>
      <c r="E72" s="48">
        <v>1000</v>
      </c>
      <c r="F72" s="48">
        <v>1000</v>
      </c>
      <c r="G72" s="48"/>
      <c r="H72" s="48"/>
      <c r="I72" s="48"/>
      <c r="J72" s="83"/>
      <c r="K72" s="84"/>
    </row>
    <row r="73" spans="1:11" ht="16.5" customHeight="1" thickBot="1">
      <c r="A73" s="26"/>
      <c r="B73" s="33"/>
      <c r="C73" s="47" t="s">
        <v>16</v>
      </c>
      <c r="D73" s="48"/>
      <c r="E73" s="48">
        <v>2500</v>
      </c>
      <c r="F73" s="48">
        <v>2500</v>
      </c>
      <c r="G73" s="48"/>
      <c r="H73" s="48"/>
      <c r="I73" s="48"/>
      <c r="J73" s="83"/>
      <c r="K73" s="84"/>
    </row>
    <row r="74" spans="1:11" ht="16.5" customHeight="1" hidden="1">
      <c r="A74" s="26"/>
      <c r="B74" s="33"/>
      <c r="C74" s="50" t="s">
        <v>16</v>
      </c>
      <c r="D74" s="51"/>
      <c r="E74" s="51"/>
      <c r="F74" s="51"/>
      <c r="G74" s="51"/>
      <c r="H74" s="51"/>
      <c r="I74" s="51"/>
      <c r="J74" s="66"/>
      <c r="K74" s="86"/>
    </row>
    <row r="75" spans="1:11" ht="16.5" customHeight="1" thickBot="1">
      <c r="A75" s="21" t="s">
        <v>45</v>
      </c>
      <c r="B75" s="22"/>
      <c r="C75" s="41"/>
      <c r="D75" s="23">
        <f aca="true" t="shared" si="8" ref="D75:K75">SUM(D76)</f>
        <v>3209300</v>
      </c>
      <c r="E75" s="23">
        <f t="shared" si="8"/>
        <v>3209300</v>
      </c>
      <c r="F75" s="23">
        <f t="shared" si="8"/>
        <v>3209300</v>
      </c>
      <c r="G75" s="23">
        <f t="shared" si="8"/>
        <v>2812900</v>
      </c>
      <c r="H75" s="23">
        <f t="shared" si="8"/>
        <v>10400</v>
      </c>
      <c r="I75" s="23">
        <f t="shared" si="8"/>
        <v>167000</v>
      </c>
      <c r="J75" s="23">
        <f t="shared" si="8"/>
        <v>0</v>
      </c>
      <c r="K75" s="25">
        <f t="shared" si="8"/>
        <v>15000</v>
      </c>
    </row>
    <row r="76" spans="1:11" ht="16.5" customHeight="1">
      <c r="A76" s="26"/>
      <c r="B76" s="90" t="s">
        <v>46</v>
      </c>
      <c r="C76" s="91"/>
      <c r="D76" s="92">
        <f>SUM(D77+D80)</f>
        <v>3209300</v>
      </c>
      <c r="E76" s="92">
        <f aca="true" t="shared" si="9" ref="E76:K76">SUM(E77:E104)</f>
        <v>3209300</v>
      </c>
      <c r="F76" s="92">
        <f t="shared" si="9"/>
        <v>3209300</v>
      </c>
      <c r="G76" s="92">
        <f t="shared" si="9"/>
        <v>2812900</v>
      </c>
      <c r="H76" s="92">
        <f t="shared" si="9"/>
        <v>10400</v>
      </c>
      <c r="I76" s="92">
        <f t="shared" si="9"/>
        <v>167000</v>
      </c>
      <c r="J76" s="92">
        <f t="shared" si="9"/>
        <v>0</v>
      </c>
      <c r="K76" s="93">
        <f t="shared" si="9"/>
        <v>15000</v>
      </c>
    </row>
    <row r="77" spans="1:12" ht="16.5" customHeight="1">
      <c r="A77" s="26"/>
      <c r="B77" s="33"/>
      <c r="C77" s="34" t="s">
        <v>15</v>
      </c>
      <c r="D77" s="35">
        <v>3209300</v>
      </c>
      <c r="E77" s="35"/>
      <c r="F77" s="35"/>
      <c r="G77" s="35"/>
      <c r="H77" s="35"/>
      <c r="I77" s="35"/>
      <c r="J77" s="36"/>
      <c r="K77" s="46"/>
      <c r="L77" s="4"/>
    </row>
    <row r="78" spans="1:12" ht="16.5" customHeight="1">
      <c r="A78" s="26"/>
      <c r="B78" s="33"/>
      <c r="C78" s="47" t="s">
        <v>20</v>
      </c>
      <c r="D78" s="48"/>
      <c r="E78" s="48"/>
      <c r="F78" s="48"/>
      <c r="G78" s="48"/>
      <c r="H78" s="48"/>
      <c r="I78" s="48"/>
      <c r="J78" s="83"/>
      <c r="K78" s="49">
        <v>15000</v>
      </c>
      <c r="L78" s="4"/>
    </row>
    <row r="79" spans="1:12" ht="16.5" customHeight="1">
      <c r="A79" s="26"/>
      <c r="B79" s="33"/>
      <c r="C79" s="50" t="s">
        <v>69</v>
      </c>
      <c r="D79" s="51"/>
      <c r="E79" s="51">
        <v>7000</v>
      </c>
      <c r="F79" s="51">
        <v>7000</v>
      </c>
      <c r="G79" s="51"/>
      <c r="H79" s="51"/>
      <c r="I79" s="51">
        <v>7000</v>
      </c>
      <c r="J79" s="66"/>
      <c r="K79" s="52"/>
      <c r="L79" s="4"/>
    </row>
    <row r="80" spans="1:12" ht="16.5" customHeight="1">
      <c r="A80" s="26"/>
      <c r="B80" s="33"/>
      <c r="C80" s="50" t="s">
        <v>47</v>
      </c>
      <c r="D80" s="51"/>
      <c r="E80" s="51">
        <v>160000</v>
      </c>
      <c r="F80" s="51">
        <v>160000</v>
      </c>
      <c r="G80" s="51"/>
      <c r="H80" s="51"/>
      <c r="I80" s="51">
        <v>160000</v>
      </c>
      <c r="J80" s="66"/>
      <c r="K80" s="86"/>
      <c r="L80" s="4"/>
    </row>
    <row r="81" spans="1:11" ht="16.5" customHeight="1">
      <c r="A81" s="26"/>
      <c r="B81" s="33"/>
      <c r="C81" s="50" t="s">
        <v>27</v>
      </c>
      <c r="D81" s="51"/>
      <c r="E81" s="51">
        <v>44900</v>
      </c>
      <c r="F81" s="51">
        <v>44900</v>
      </c>
      <c r="G81" s="51">
        <v>44900</v>
      </c>
      <c r="H81" s="51"/>
      <c r="I81" s="51"/>
      <c r="J81" s="66"/>
      <c r="K81" s="86"/>
    </row>
    <row r="82" spans="1:11" ht="16.5" customHeight="1">
      <c r="A82" s="26"/>
      <c r="B82" s="33"/>
      <c r="C82" s="50" t="s">
        <v>28</v>
      </c>
      <c r="D82" s="51"/>
      <c r="E82" s="51">
        <v>4000</v>
      </c>
      <c r="F82" s="51">
        <v>4000</v>
      </c>
      <c r="G82" s="51">
        <v>4000</v>
      </c>
      <c r="H82" s="51"/>
      <c r="I82" s="51"/>
      <c r="J82" s="66"/>
      <c r="K82" s="86"/>
    </row>
    <row r="83" spans="1:11" ht="16.5" customHeight="1">
      <c r="A83" s="26"/>
      <c r="B83" s="33"/>
      <c r="C83" s="50" t="s">
        <v>48</v>
      </c>
      <c r="D83" s="51"/>
      <c r="E83" s="51">
        <v>2157000</v>
      </c>
      <c r="F83" s="51">
        <v>2157000</v>
      </c>
      <c r="G83" s="51">
        <v>2157000</v>
      </c>
      <c r="H83" s="51"/>
      <c r="I83" s="51"/>
      <c r="J83" s="66"/>
      <c r="K83" s="86"/>
    </row>
    <row r="84" spans="1:11" ht="16.5" customHeight="1">
      <c r="A84" s="26"/>
      <c r="B84" s="33"/>
      <c r="C84" s="50" t="s">
        <v>49</v>
      </c>
      <c r="D84" s="51"/>
      <c r="E84" s="51">
        <v>310000</v>
      </c>
      <c r="F84" s="51">
        <v>310000</v>
      </c>
      <c r="G84" s="51">
        <v>310000</v>
      </c>
      <c r="H84" s="51"/>
      <c r="I84" s="51"/>
      <c r="J84" s="66"/>
      <c r="K84" s="86"/>
    </row>
    <row r="85" spans="1:11" ht="16.5" customHeight="1">
      <c r="A85" s="26"/>
      <c r="B85" s="33"/>
      <c r="C85" s="50" t="s">
        <v>50</v>
      </c>
      <c r="D85" s="51"/>
      <c r="E85" s="51">
        <v>180000</v>
      </c>
      <c r="F85" s="51">
        <v>180000</v>
      </c>
      <c r="G85" s="51">
        <v>180000</v>
      </c>
      <c r="H85" s="51"/>
      <c r="I85" s="51"/>
      <c r="J85" s="66"/>
      <c r="K85" s="86"/>
    </row>
    <row r="86" spans="1:11" ht="16.5" customHeight="1">
      <c r="A86" s="26"/>
      <c r="B86" s="33"/>
      <c r="C86" s="50" t="s">
        <v>29</v>
      </c>
      <c r="D86" s="51"/>
      <c r="E86" s="51">
        <v>8900</v>
      </c>
      <c r="F86" s="51">
        <v>8900</v>
      </c>
      <c r="G86" s="51"/>
      <c r="H86" s="51">
        <v>8900</v>
      </c>
      <c r="I86" s="51"/>
      <c r="J86" s="66"/>
      <c r="K86" s="86"/>
    </row>
    <row r="87" spans="1:11" ht="16.5" customHeight="1">
      <c r="A87" s="26"/>
      <c r="B87" s="33"/>
      <c r="C87" s="50" t="s">
        <v>30</v>
      </c>
      <c r="D87" s="51"/>
      <c r="E87" s="51">
        <v>1500</v>
      </c>
      <c r="F87" s="51">
        <v>1500</v>
      </c>
      <c r="G87" s="51"/>
      <c r="H87" s="51">
        <v>1500</v>
      </c>
      <c r="I87" s="51"/>
      <c r="J87" s="66"/>
      <c r="K87" s="86"/>
    </row>
    <row r="88" spans="1:11" ht="16.5" customHeight="1">
      <c r="A88" s="26"/>
      <c r="B88" s="33"/>
      <c r="C88" s="50" t="s">
        <v>44</v>
      </c>
      <c r="D88" s="51"/>
      <c r="E88" s="51">
        <v>14000</v>
      </c>
      <c r="F88" s="51">
        <v>14000</v>
      </c>
      <c r="G88" s="51">
        <v>14000</v>
      </c>
      <c r="H88" s="51"/>
      <c r="I88" s="51"/>
      <c r="J88" s="66"/>
      <c r="K88" s="86"/>
    </row>
    <row r="89" spans="1:11" ht="16.5" customHeight="1">
      <c r="A89" s="26"/>
      <c r="B89" s="33"/>
      <c r="C89" s="50" t="s">
        <v>51</v>
      </c>
      <c r="D89" s="51"/>
      <c r="E89" s="51">
        <v>103000</v>
      </c>
      <c r="F89" s="51">
        <v>103000</v>
      </c>
      <c r="G89" s="51">
        <v>103000</v>
      </c>
      <c r="H89" s="51"/>
      <c r="I89" s="51"/>
      <c r="J89" s="66"/>
      <c r="K89" s="86"/>
    </row>
    <row r="90" spans="1:11" ht="16.5" customHeight="1">
      <c r="A90" s="71"/>
      <c r="B90" s="72"/>
      <c r="C90" s="94" t="s">
        <v>31</v>
      </c>
      <c r="D90" s="74"/>
      <c r="E90" s="74">
        <v>67000</v>
      </c>
      <c r="F90" s="74">
        <v>67000</v>
      </c>
      <c r="G90" s="74"/>
      <c r="H90" s="74"/>
      <c r="I90" s="74"/>
      <c r="J90" s="75"/>
      <c r="K90" s="95"/>
    </row>
    <row r="91" spans="1:11" ht="16.5" customHeight="1">
      <c r="A91" s="148"/>
      <c r="B91" s="149"/>
      <c r="C91" s="128" t="s">
        <v>52</v>
      </c>
      <c r="D91" s="145"/>
      <c r="E91" s="145">
        <v>4000</v>
      </c>
      <c r="F91" s="145">
        <v>4000</v>
      </c>
      <c r="G91" s="145"/>
      <c r="H91" s="145"/>
      <c r="I91" s="145"/>
      <c r="J91" s="146"/>
      <c r="K91" s="150"/>
    </row>
    <row r="92" spans="1:11" ht="16.5" customHeight="1">
      <c r="A92" s="26"/>
      <c r="B92" s="33"/>
      <c r="C92" s="50" t="s">
        <v>33</v>
      </c>
      <c r="D92" s="151"/>
      <c r="E92" s="51">
        <v>67000</v>
      </c>
      <c r="F92" s="51">
        <v>67000</v>
      </c>
      <c r="G92" s="51"/>
      <c r="H92" s="51"/>
      <c r="I92" s="51"/>
      <c r="J92" s="66"/>
      <c r="K92" s="86"/>
    </row>
    <row r="93" spans="1:11" ht="16.5" customHeight="1">
      <c r="A93" s="26"/>
      <c r="B93" s="33"/>
      <c r="C93" s="50" t="s">
        <v>34</v>
      </c>
      <c r="D93" s="51"/>
      <c r="E93" s="51">
        <v>14000</v>
      </c>
      <c r="F93" s="51">
        <v>14000</v>
      </c>
      <c r="G93" s="51"/>
      <c r="H93" s="51"/>
      <c r="I93" s="51"/>
      <c r="J93" s="66"/>
      <c r="K93" s="86"/>
    </row>
    <row r="94" spans="1:11" ht="16.5" customHeight="1">
      <c r="A94" s="26"/>
      <c r="B94" s="33"/>
      <c r="C94" s="50" t="s">
        <v>35</v>
      </c>
      <c r="D94" s="51"/>
      <c r="E94" s="51">
        <v>6000</v>
      </c>
      <c r="F94" s="51">
        <v>6000</v>
      </c>
      <c r="G94" s="51"/>
      <c r="H94" s="51"/>
      <c r="I94" s="51"/>
      <c r="J94" s="66"/>
      <c r="K94" s="86"/>
    </row>
    <row r="95" spans="1:11" ht="16.5" customHeight="1">
      <c r="A95" s="26"/>
      <c r="B95" s="33"/>
      <c r="C95" s="50" t="s">
        <v>16</v>
      </c>
      <c r="D95" s="51"/>
      <c r="E95" s="51">
        <v>30000</v>
      </c>
      <c r="F95" s="51">
        <v>30000</v>
      </c>
      <c r="G95" s="51"/>
      <c r="H95" s="51"/>
      <c r="I95" s="51"/>
      <c r="J95" s="66"/>
      <c r="K95" s="86"/>
    </row>
    <row r="96" spans="1:11" ht="16.5" customHeight="1">
      <c r="A96" s="26"/>
      <c r="B96" s="33"/>
      <c r="C96" s="50" t="s">
        <v>53</v>
      </c>
      <c r="D96" s="51"/>
      <c r="E96" s="51">
        <v>1600</v>
      </c>
      <c r="F96" s="51">
        <v>1600</v>
      </c>
      <c r="G96" s="51"/>
      <c r="H96" s="51"/>
      <c r="I96" s="51"/>
      <c r="J96" s="66"/>
      <c r="K96" s="86"/>
    </row>
    <row r="97" spans="1:11" ht="16.5" customHeight="1">
      <c r="A97" s="26"/>
      <c r="B97" s="33"/>
      <c r="C97" s="50" t="s">
        <v>54</v>
      </c>
      <c r="D97" s="51"/>
      <c r="E97" s="51">
        <v>6200</v>
      </c>
      <c r="F97" s="51">
        <v>6200</v>
      </c>
      <c r="G97" s="51"/>
      <c r="H97" s="51"/>
      <c r="I97" s="51"/>
      <c r="J97" s="66"/>
      <c r="K97" s="86"/>
    </row>
    <row r="98" spans="1:11" ht="16.5" customHeight="1">
      <c r="A98" s="26"/>
      <c r="B98" s="33"/>
      <c r="C98" s="94" t="s">
        <v>36</v>
      </c>
      <c r="D98" s="51"/>
      <c r="E98" s="51">
        <v>6000</v>
      </c>
      <c r="F98" s="51">
        <v>6000</v>
      </c>
      <c r="G98" s="51"/>
      <c r="H98" s="51"/>
      <c r="I98" s="51"/>
      <c r="J98" s="66"/>
      <c r="K98" s="86"/>
    </row>
    <row r="99" spans="1:11" ht="16.5" customHeight="1">
      <c r="A99" s="26"/>
      <c r="B99" s="33"/>
      <c r="C99" s="128" t="s">
        <v>37</v>
      </c>
      <c r="D99" s="51"/>
      <c r="E99" s="51">
        <v>2000</v>
      </c>
      <c r="F99" s="51">
        <v>2000</v>
      </c>
      <c r="G99" s="51"/>
      <c r="H99" s="51"/>
      <c r="I99" s="51"/>
      <c r="J99" s="66"/>
      <c r="K99" s="86"/>
    </row>
    <row r="100" spans="1:11" ht="16.5" customHeight="1">
      <c r="A100" s="26"/>
      <c r="B100" s="33"/>
      <c r="C100" s="50" t="s">
        <v>38</v>
      </c>
      <c r="D100" s="51"/>
      <c r="E100" s="51">
        <v>4500</v>
      </c>
      <c r="F100" s="51">
        <v>4500</v>
      </c>
      <c r="G100" s="51"/>
      <c r="H100" s="51"/>
      <c r="I100" s="51"/>
      <c r="J100" s="66"/>
      <c r="K100" s="86"/>
    </row>
    <row r="101" spans="1:11" ht="16.5" customHeight="1">
      <c r="A101" s="26"/>
      <c r="B101" s="33"/>
      <c r="C101" s="50" t="s">
        <v>39</v>
      </c>
      <c r="D101" s="51"/>
      <c r="E101" s="51">
        <v>1000</v>
      </c>
      <c r="F101" s="51">
        <v>1000</v>
      </c>
      <c r="G101" s="51"/>
      <c r="H101" s="51"/>
      <c r="I101" s="51"/>
      <c r="J101" s="66"/>
      <c r="K101" s="86"/>
    </row>
    <row r="102" spans="1:11" ht="16.5" customHeight="1">
      <c r="A102" s="26"/>
      <c r="B102" s="33"/>
      <c r="C102" s="50" t="s">
        <v>70</v>
      </c>
      <c r="D102" s="51"/>
      <c r="E102" s="51">
        <v>8300</v>
      </c>
      <c r="F102" s="51">
        <v>8300</v>
      </c>
      <c r="G102" s="51"/>
      <c r="H102" s="51"/>
      <c r="I102" s="51"/>
      <c r="J102" s="66"/>
      <c r="K102" s="86"/>
    </row>
    <row r="103" spans="1:11" ht="16.5" customHeight="1">
      <c r="A103" s="26"/>
      <c r="B103" s="33"/>
      <c r="C103" s="50" t="s">
        <v>55</v>
      </c>
      <c r="D103" s="51"/>
      <c r="E103" s="51">
        <v>400</v>
      </c>
      <c r="F103" s="51">
        <v>400</v>
      </c>
      <c r="G103" s="51"/>
      <c r="H103" s="51"/>
      <c r="I103" s="51"/>
      <c r="J103" s="66"/>
      <c r="K103" s="86"/>
    </row>
    <row r="104" spans="1:11" ht="16.5" customHeight="1" thickBot="1">
      <c r="A104" s="26"/>
      <c r="B104" s="33"/>
      <c r="C104" s="50" t="s">
        <v>56</v>
      </c>
      <c r="D104" s="51"/>
      <c r="E104" s="51">
        <v>1000</v>
      </c>
      <c r="F104" s="51">
        <v>1000</v>
      </c>
      <c r="G104" s="51"/>
      <c r="H104" s="51"/>
      <c r="I104" s="51"/>
      <c r="J104" s="66"/>
      <c r="K104" s="86"/>
    </row>
    <row r="105" spans="1:11" ht="16.5" customHeight="1">
      <c r="A105" s="21" t="s">
        <v>57</v>
      </c>
      <c r="B105" s="22"/>
      <c r="C105" s="41"/>
      <c r="D105" s="23">
        <f aca="true" t="shared" si="10" ref="D105:K105">SUM(D106)</f>
        <v>3026105</v>
      </c>
      <c r="E105" s="23">
        <f t="shared" si="10"/>
        <v>3026105</v>
      </c>
      <c r="F105" s="24">
        <f t="shared" si="10"/>
        <v>3026105</v>
      </c>
      <c r="G105" s="24">
        <f t="shared" si="10"/>
        <v>0</v>
      </c>
      <c r="H105" s="24">
        <f t="shared" si="10"/>
        <v>0</v>
      </c>
      <c r="I105" s="24">
        <f t="shared" si="10"/>
        <v>0</v>
      </c>
      <c r="J105" s="24">
        <f t="shared" si="10"/>
        <v>0</v>
      </c>
      <c r="K105" s="25">
        <f t="shared" si="10"/>
        <v>0</v>
      </c>
    </row>
    <row r="106" spans="1:11" ht="16.5" customHeight="1">
      <c r="A106" s="26"/>
      <c r="B106" s="27" t="s">
        <v>58</v>
      </c>
      <c r="C106" s="28"/>
      <c r="D106" s="29">
        <f>SUM(D107)</f>
        <v>3026105</v>
      </c>
      <c r="E106" s="29">
        <f aca="true" t="shared" si="11" ref="E106:K106">SUM(E108)</f>
        <v>3026105</v>
      </c>
      <c r="F106" s="29">
        <f t="shared" si="11"/>
        <v>3026105</v>
      </c>
      <c r="G106" s="29">
        <f t="shared" si="11"/>
        <v>0</v>
      </c>
      <c r="H106" s="29">
        <f t="shared" si="11"/>
        <v>0</v>
      </c>
      <c r="I106" s="29">
        <f t="shared" si="11"/>
        <v>0</v>
      </c>
      <c r="J106" s="29">
        <f t="shared" si="11"/>
        <v>0</v>
      </c>
      <c r="K106" s="96">
        <f t="shared" si="11"/>
        <v>0</v>
      </c>
    </row>
    <row r="107" spans="1:11" ht="16.5" customHeight="1">
      <c r="A107" s="26"/>
      <c r="B107" s="33"/>
      <c r="C107" s="34" t="s">
        <v>15</v>
      </c>
      <c r="D107" s="35">
        <v>3026105</v>
      </c>
      <c r="E107" s="35"/>
      <c r="F107" s="35"/>
      <c r="G107" s="48"/>
      <c r="H107" s="48"/>
      <c r="I107" s="48"/>
      <c r="J107" s="36"/>
      <c r="K107" s="37"/>
    </row>
    <row r="108" spans="1:11" ht="16.5" customHeight="1">
      <c r="A108" s="26"/>
      <c r="B108" s="33"/>
      <c r="C108" s="53" t="s">
        <v>59</v>
      </c>
      <c r="D108" s="54"/>
      <c r="E108" s="54">
        <v>3026105</v>
      </c>
      <c r="F108" s="54">
        <v>3026105</v>
      </c>
      <c r="G108" s="54"/>
      <c r="H108" s="54"/>
      <c r="I108" s="54"/>
      <c r="J108" s="97"/>
      <c r="K108" s="40"/>
    </row>
    <row r="109" spans="1:11" ht="16.5" customHeight="1">
      <c r="A109" s="21" t="s">
        <v>60</v>
      </c>
      <c r="B109" s="22"/>
      <c r="C109" s="22"/>
      <c r="D109" s="23">
        <f aca="true" t="shared" si="12" ref="D109:K109">SUM(D110+D114)</f>
        <v>378949</v>
      </c>
      <c r="E109" s="23">
        <f t="shared" si="12"/>
        <v>378949</v>
      </c>
      <c r="F109" s="23">
        <f t="shared" si="12"/>
        <v>378949</v>
      </c>
      <c r="G109" s="23">
        <f t="shared" si="12"/>
        <v>15960</v>
      </c>
      <c r="H109" s="23">
        <f t="shared" si="12"/>
        <v>1310</v>
      </c>
      <c r="I109" s="23">
        <f t="shared" si="12"/>
        <v>9900</v>
      </c>
      <c r="J109" s="23">
        <f t="shared" si="12"/>
        <v>0</v>
      </c>
      <c r="K109" s="25">
        <f t="shared" si="12"/>
        <v>2870</v>
      </c>
    </row>
    <row r="110" spans="1:11" ht="16.5" customHeight="1">
      <c r="A110" s="98"/>
      <c r="B110" s="99" t="s">
        <v>61</v>
      </c>
      <c r="C110" s="99"/>
      <c r="D110" s="100">
        <f>SUM(D111)</f>
        <v>346801</v>
      </c>
      <c r="E110" s="100">
        <f>SUM(E111:E113)</f>
        <v>346801</v>
      </c>
      <c r="F110" s="100">
        <f>SUM(F113)</f>
        <v>346801</v>
      </c>
      <c r="G110" s="100">
        <f>SUM(G113)</f>
        <v>0</v>
      </c>
      <c r="H110" s="100">
        <f>SUM(H113)</f>
        <v>0</v>
      </c>
      <c r="I110" s="100">
        <f>SUM(I113)</f>
        <v>0</v>
      </c>
      <c r="J110" s="100">
        <f>SUM(J113)</f>
        <v>0</v>
      </c>
      <c r="K110" s="101">
        <f>SUM(K111:K113)</f>
        <v>2870</v>
      </c>
    </row>
    <row r="111" spans="1:11" ht="16.5" customHeight="1">
      <c r="A111" s="102"/>
      <c r="B111" s="103"/>
      <c r="C111" s="104" t="s">
        <v>15</v>
      </c>
      <c r="D111" s="105">
        <v>346801</v>
      </c>
      <c r="E111" s="105"/>
      <c r="F111" s="105"/>
      <c r="G111" s="105"/>
      <c r="H111" s="105"/>
      <c r="I111" s="106"/>
      <c r="J111" s="107"/>
      <c r="K111" s="108"/>
    </row>
    <row r="112" spans="1:11" ht="16.5" customHeight="1">
      <c r="A112" s="102"/>
      <c r="B112" s="109"/>
      <c r="C112" s="110" t="s">
        <v>62</v>
      </c>
      <c r="D112" s="111"/>
      <c r="E112" s="111"/>
      <c r="F112" s="111"/>
      <c r="G112" s="111"/>
      <c r="H112" s="111"/>
      <c r="I112" s="112"/>
      <c r="J112" s="113"/>
      <c r="K112" s="114">
        <v>2870</v>
      </c>
    </row>
    <row r="113" spans="1:11" ht="16.5" customHeight="1">
      <c r="A113" s="102"/>
      <c r="B113" s="115"/>
      <c r="C113" s="116" t="s">
        <v>63</v>
      </c>
      <c r="D113" s="117"/>
      <c r="E113" s="117">
        <v>346801</v>
      </c>
      <c r="F113" s="117">
        <v>346801</v>
      </c>
      <c r="G113" s="117"/>
      <c r="H113" s="117"/>
      <c r="I113" s="118"/>
      <c r="J113" s="119"/>
      <c r="K113" s="120"/>
    </row>
    <row r="114" spans="1:11" ht="16.5" customHeight="1">
      <c r="A114" s="121"/>
      <c r="B114" s="42" t="s">
        <v>64</v>
      </c>
      <c r="C114" s="42"/>
      <c r="D114" s="44">
        <f aca="true" t="shared" si="13" ref="D114:K114">SUM(D115:D119)</f>
        <v>32148</v>
      </c>
      <c r="E114" s="44">
        <f t="shared" si="13"/>
        <v>32148</v>
      </c>
      <c r="F114" s="44">
        <f t="shared" si="13"/>
        <v>32148</v>
      </c>
      <c r="G114" s="44">
        <f t="shared" si="13"/>
        <v>15960</v>
      </c>
      <c r="H114" s="44">
        <f t="shared" si="13"/>
        <v>1310</v>
      </c>
      <c r="I114" s="44">
        <f t="shared" si="13"/>
        <v>9900</v>
      </c>
      <c r="J114" s="44">
        <f t="shared" si="13"/>
        <v>0</v>
      </c>
      <c r="K114" s="32">
        <f t="shared" si="13"/>
        <v>0</v>
      </c>
    </row>
    <row r="115" spans="1:11" ht="16.5" customHeight="1">
      <c r="A115" s="26"/>
      <c r="B115" s="33"/>
      <c r="C115" s="34" t="s">
        <v>15</v>
      </c>
      <c r="D115" s="35">
        <v>32148</v>
      </c>
      <c r="E115" s="35"/>
      <c r="F115" s="35"/>
      <c r="G115" s="35"/>
      <c r="H115" s="35"/>
      <c r="I115" s="35"/>
      <c r="J115" s="36"/>
      <c r="K115" s="37"/>
    </row>
    <row r="116" spans="1:11" ht="16.5" customHeight="1">
      <c r="A116" s="26"/>
      <c r="B116" s="33"/>
      <c r="C116" s="47" t="s">
        <v>65</v>
      </c>
      <c r="D116" s="48"/>
      <c r="E116" s="48">
        <v>9900</v>
      </c>
      <c r="F116" s="48">
        <v>9900</v>
      </c>
      <c r="G116" s="48"/>
      <c r="H116" s="48"/>
      <c r="I116" s="48">
        <v>9900</v>
      </c>
      <c r="J116" s="83"/>
      <c r="K116" s="84"/>
    </row>
    <row r="117" spans="1:11" ht="16.5" customHeight="1">
      <c r="A117" s="26"/>
      <c r="B117" s="33"/>
      <c r="C117" s="50" t="s">
        <v>29</v>
      </c>
      <c r="D117" s="51"/>
      <c r="E117" s="51">
        <v>1310</v>
      </c>
      <c r="F117" s="51">
        <v>1310</v>
      </c>
      <c r="G117" s="51"/>
      <c r="H117" s="51">
        <v>1310</v>
      </c>
      <c r="I117" s="51"/>
      <c r="J117" s="66"/>
      <c r="K117" s="86"/>
    </row>
    <row r="118" spans="1:11" ht="16.5" customHeight="1">
      <c r="A118" s="26"/>
      <c r="B118" s="33"/>
      <c r="C118" s="50" t="s">
        <v>44</v>
      </c>
      <c r="D118" s="51"/>
      <c r="E118" s="51">
        <v>15960</v>
      </c>
      <c r="F118" s="51">
        <v>15960</v>
      </c>
      <c r="G118" s="51">
        <v>15960</v>
      </c>
      <c r="H118" s="51"/>
      <c r="I118" s="51"/>
      <c r="J118" s="66"/>
      <c r="K118" s="86"/>
    </row>
    <row r="119" spans="1:11" ht="16.5" customHeight="1" thickBot="1">
      <c r="A119" s="26"/>
      <c r="B119" s="33"/>
      <c r="C119" s="53" t="s">
        <v>16</v>
      </c>
      <c r="D119" s="54"/>
      <c r="E119" s="54">
        <v>4978</v>
      </c>
      <c r="F119" s="54">
        <v>4978</v>
      </c>
      <c r="G119" s="54"/>
      <c r="H119" s="54"/>
      <c r="I119" s="54"/>
      <c r="J119" s="88"/>
      <c r="K119" s="89"/>
    </row>
    <row r="120" spans="1:11" ht="16.5" customHeight="1" thickBot="1">
      <c r="A120" s="21" t="s">
        <v>66</v>
      </c>
      <c r="B120" s="22"/>
      <c r="C120" s="41"/>
      <c r="D120" s="23">
        <f aca="true" t="shared" si="14" ref="D120:K120">SUM(D121)</f>
        <v>152703</v>
      </c>
      <c r="E120" s="23">
        <f t="shared" si="14"/>
        <v>152703</v>
      </c>
      <c r="F120" s="23">
        <f t="shared" si="14"/>
        <v>152703</v>
      </c>
      <c r="G120" s="23">
        <f t="shared" si="14"/>
        <v>88082</v>
      </c>
      <c r="H120" s="23">
        <f t="shared" si="14"/>
        <v>9750</v>
      </c>
      <c r="I120" s="23">
        <f t="shared" si="14"/>
        <v>0</v>
      </c>
      <c r="J120" s="23">
        <f t="shared" si="14"/>
        <v>0</v>
      </c>
      <c r="K120" s="25">
        <f t="shared" si="14"/>
        <v>4985</v>
      </c>
    </row>
    <row r="121" spans="1:11" ht="16.5" customHeight="1">
      <c r="A121" s="26"/>
      <c r="B121" s="27" t="s">
        <v>67</v>
      </c>
      <c r="C121" s="28"/>
      <c r="D121" s="29">
        <f>SUM(D123)</f>
        <v>152703</v>
      </c>
      <c r="E121" s="29">
        <f aca="true" t="shared" si="15" ref="E121:J121">SUM(E123:E134)</f>
        <v>152703</v>
      </c>
      <c r="F121" s="29">
        <f t="shared" si="15"/>
        <v>152703</v>
      </c>
      <c r="G121" s="29">
        <f t="shared" si="15"/>
        <v>88082</v>
      </c>
      <c r="H121" s="29">
        <f t="shared" si="15"/>
        <v>9750</v>
      </c>
      <c r="I121" s="29">
        <f t="shared" si="15"/>
        <v>0</v>
      </c>
      <c r="J121" s="29">
        <f t="shared" si="15"/>
        <v>0</v>
      </c>
      <c r="K121" s="96">
        <f>SUM(K122:K134)</f>
        <v>4985</v>
      </c>
    </row>
    <row r="122" spans="1:11" ht="16.5" customHeight="1">
      <c r="A122" s="26"/>
      <c r="B122" s="33"/>
      <c r="C122" s="122" t="s">
        <v>73</v>
      </c>
      <c r="D122" s="123"/>
      <c r="E122" s="123"/>
      <c r="F122" s="123"/>
      <c r="G122" s="123"/>
      <c r="H122" s="123"/>
      <c r="I122" s="123"/>
      <c r="J122" s="124"/>
      <c r="K122" s="125">
        <v>4985</v>
      </c>
    </row>
    <row r="123" spans="1:11" ht="16.5" customHeight="1">
      <c r="A123" s="26"/>
      <c r="B123" s="33"/>
      <c r="C123" s="34" t="s">
        <v>15</v>
      </c>
      <c r="D123" s="35">
        <v>152703</v>
      </c>
      <c r="E123" s="35"/>
      <c r="F123" s="35"/>
      <c r="G123" s="35"/>
      <c r="H123" s="35"/>
      <c r="I123" s="35"/>
      <c r="J123" s="36"/>
      <c r="K123" s="37"/>
    </row>
    <row r="124" spans="1:11" ht="16.5" customHeight="1">
      <c r="A124" s="26"/>
      <c r="B124" s="33"/>
      <c r="C124" s="50" t="s">
        <v>26</v>
      </c>
      <c r="D124" s="51"/>
      <c r="E124" s="51">
        <v>60340</v>
      </c>
      <c r="F124" s="51">
        <v>60340</v>
      </c>
      <c r="G124" s="51">
        <v>60340</v>
      </c>
      <c r="H124" s="51"/>
      <c r="I124" s="51"/>
      <c r="J124" s="66"/>
      <c r="K124" s="86"/>
    </row>
    <row r="125" spans="1:11" ht="16.5" customHeight="1">
      <c r="A125" s="26"/>
      <c r="B125" s="33"/>
      <c r="C125" s="50" t="s">
        <v>28</v>
      </c>
      <c r="D125" s="51"/>
      <c r="E125" s="51">
        <v>4342</v>
      </c>
      <c r="F125" s="51">
        <v>4342</v>
      </c>
      <c r="G125" s="51">
        <v>4342</v>
      </c>
      <c r="H125" s="51"/>
      <c r="I125" s="51"/>
      <c r="J125" s="66"/>
      <c r="K125" s="86"/>
    </row>
    <row r="126" spans="1:11" ht="16.5" customHeight="1">
      <c r="A126" s="26"/>
      <c r="B126" s="33"/>
      <c r="C126" s="50" t="s">
        <v>29</v>
      </c>
      <c r="D126" s="51"/>
      <c r="E126" s="51">
        <v>9750</v>
      </c>
      <c r="F126" s="51">
        <v>9750</v>
      </c>
      <c r="G126" s="51"/>
      <c r="H126" s="51">
        <v>9750</v>
      </c>
      <c r="I126" s="51"/>
      <c r="J126" s="66"/>
      <c r="K126" s="86"/>
    </row>
    <row r="127" spans="1:11" ht="16.5" customHeight="1">
      <c r="A127" s="26"/>
      <c r="B127" s="33"/>
      <c r="C127" s="50" t="s">
        <v>44</v>
      </c>
      <c r="D127" s="51"/>
      <c r="E127" s="51">
        <v>23400</v>
      </c>
      <c r="F127" s="51">
        <v>23400</v>
      </c>
      <c r="G127" s="51">
        <v>23400</v>
      </c>
      <c r="H127" s="51"/>
      <c r="I127" s="51"/>
      <c r="J127" s="66"/>
      <c r="K127" s="86"/>
    </row>
    <row r="128" spans="1:11" ht="16.5" customHeight="1">
      <c r="A128" s="26"/>
      <c r="B128" s="33"/>
      <c r="C128" s="50" t="s">
        <v>31</v>
      </c>
      <c r="D128" s="51"/>
      <c r="E128" s="51">
        <v>7000</v>
      </c>
      <c r="F128" s="51">
        <v>7000</v>
      </c>
      <c r="G128" s="51"/>
      <c r="H128" s="51"/>
      <c r="I128" s="51"/>
      <c r="J128" s="66"/>
      <c r="K128" s="86"/>
    </row>
    <row r="129" spans="1:11" ht="16.5" customHeight="1">
      <c r="A129" s="26"/>
      <c r="B129" s="33"/>
      <c r="C129" s="50" t="s">
        <v>34</v>
      </c>
      <c r="D129" s="51"/>
      <c r="E129" s="51">
        <v>500</v>
      </c>
      <c r="F129" s="51">
        <v>500</v>
      </c>
      <c r="G129" s="51"/>
      <c r="H129" s="51"/>
      <c r="I129" s="51"/>
      <c r="J129" s="66"/>
      <c r="K129" s="86"/>
    </row>
    <row r="130" spans="1:11" ht="16.5" customHeight="1">
      <c r="A130" s="26"/>
      <c r="B130" s="33"/>
      <c r="C130" s="50" t="s">
        <v>35</v>
      </c>
      <c r="D130" s="51"/>
      <c r="E130" s="51">
        <v>125</v>
      </c>
      <c r="F130" s="51">
        <v>125</v>
      </c>
      <c r="G130" s="51"/>
      <c r="H130" s="51"/>
      <c r="I130" s="51"/>
      <c r="J130" s="66"/>
      <c r="K130" s="86"/>
    </row>
    <row r="131" spans="1:11" ht="16.5" customHeight="1">
      <c r="A131" s="26"/>
      <c r="B131" s="33"/>
      <c r="C131" s="50" t="s">
        <v>16</v>
      </c>
      <c r="D131" s="51"/>
      <c r="E131" s="51">
        <v>43158</v>
      </c>
      <c r="F131" s="51">
        <v>43158</v>
      </c>
      <c r="G131" s="51"/>
      <c r="H131" s="51"/>
      <c r="I131" s="51"/>
      <c r="J131" s="66"/>
      <c r="K131" s="86"/>
    </row>
    <row r="132" spans="1:11" ht="16.5" customHeight="1">
      <c r="A132" s="71"/>
      <c r="B132" s="72"/>
      <c r="C132" s="94" t="s">
        <v>54</v>
      </c>
      <c r="D132" s="74"/>
      <c r="E132" s="74">
        <v>700</v>
      </c>
      <c r="F132" s="74">
        <v>700</v>
      </c>
      <c r="G132" s="74"/>
      <c r="H132" s="74"/>
      <c r="I132" s="74"/>
      <c r="J132" s="75"/>
      <c r="K132" s="95"/>
    </row>
    <row r="133" spans="1:11" ht="16.5" customHeight="1">
      <c r="A133" s="26"/>
      <c r="B133" s="33"/>
      <c r="C133" s="47" t="s">
        <v>36</v>
      </c>
      <c r="D133" s="48"/>
      <c r="E133" s="48">
        <v>1200</v>
      </c>
      <c r="F133" s="48">
        <v>1200</v>
      </c>
      <c r="G133" s="48"/>
      <c r="H133" s="48"/>
      <c r="I133" s="48"/>
      <c r="J133" s="83"/>
      <c r="K133" s="84"/>
    </row>
    <row r="134" spans="1:11" ht="16.5" customHeight="1" thickBot="1">
      <c r="A134" s="26"/>
      <c r="B134" s="33"/>
      <c r="C134" s="50" t="s">
        <v>39</v>
      </c>
      <c r="D134" s="51"/>
      <c r="E134" s="51">
        <v>2188</v>
      </c>
      <c r="F134" s="51">
        <v>2188</v>
      </c>
      <c r="G134" s="51"/>
      <c r="H134" s="51"/>
      <c r="I134" s="51"/>
      <c r="J134" s="66"/>
      <c r="K134" s="86"/>
    </row>
    <row r="135" spans="1:11" s="5" customFormat="1" ht="16.5" customHeight="1" thickBot="1">
      <c r="A135" s="141" t="s">
        <v>68</v>
      </c>
      <c r="B135" s="141"/>
      <c r="C135" s="141"/>
      <c r="D135" s="126">
        <f aca="true" t="shared" si="16" ref="D135:K135">SUM(D12+D16+D31+D58+D75+D105+D120+D109)</f>
        <v>7326150</v>
      </c>
      <c r="E135" s="126">
        <f t="shared" si="16"/>
        <v>7326150</v>
      </c>
      <c r="F135" s="126">
        <f t="shared" si="16"/>
        <v>7326150</v>
      </c>
      <c r="G135" s="126">
        <f t="shared" si="16"/>
        <v>3284305</v>
      </c>
      <c r="H135" s="126">
        <f t="shared" si="16"/>
        <v>85474</v>
      </c>
      <c r="I135" s="126">
        <f t="shared" si="16"/>
        <v>177400</v>
      </c>
      <c r="J135" s="126">
        <f t="shared" si="16"/>
        <v>0</v>
      </c>
      <c r="K135" s="127">
        <f t="shared" si="16"/>
        <v>244855</v>
      </c>
    </row>
    <row r="142" ht="12.75">
      <c r="D142">
        <v>3</v>
      </c>
    </row>
  </sheetData>
  <sheetProtection selectLockedCells="1" selectUnlockedCells="1"/>
  <mergeCells count="11">
    <mergeCell ref="A135:C135"/>
    <mergeCell ref="E7:E8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rintOptions horizontalCentered="1"/>
  <pageMargins left="0.7086614173228346" right="0.7086614173228346" top="0.984251968503937" bottom="0.7086614173228346" header="0" footer="0"/>
  <pageSetup fitToHeight="0" fitToWidth="1" horizontalDpi="600" verticalDpi="600" orientation="portrait" paperSize="9" scale="86" r:id="rId1"/>
  <headerFooter alignWithMargins="0">
    <oddFooter>&amp;CStrona &amp;P z &amp;N</oddFooter>
  </headerFooter>
  <rowBreaks count="3" manualBreakCount="3">
    <brk id="47" max="10" man="1"/>
    <brk id="90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2014-11-12T09:28:29Z</cp:lastPrinted>
  <dcterms:modified xsi:type="dcterms:W3CDTF">2014-11-12T09:28:34Z</dcterms:modified>
  <cp:category/>
  <cp:version/>
  <cp:contentType/>
  <cp:contentStatus/>
</cp:coreProperties>
</file>