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URP" sheetId="1" r:id="rId1"/>
  </sheets>
  <definedNames>
    <definedName name="_xlnm.Print_Area" localSheetId="0">'zal_Nr_3_URP'!$A$1:$K$133</definedName>
    <definedName name="_xlnm.Print_Titles" localSheetId="0">'zal_Nr_3_URP'!$8:$11</definedName>
  </definedNames>
  <calcPr fullCalcOnLoad="1"/>
</workbook>
</file>

<file path=xl/sharedStrings.xml><?xml version="1.0" encoding="utf-8"?>
<sst xmlns="http://schemas.openxmlformats.org/spreadsheetml/2006/main" count="138" uniqueCount="75">
  <si>
    <t>Klasyfikacja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</si>
  <si>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</si>
  <si>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</si>
  <si>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</si>
  <si>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</si>
  <si>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</si>
  <si>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</si>
  <si>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</si>
  <si>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</si>
  <si>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</si>
  <si>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</si>
  <si>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</si>
  <si>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</si>
  <si>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</si>
  <si>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</si>
  <si>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</si>
  <si>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</si>
  <si>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</si>
  <si>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</si>
  <si>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71013</t>
  </si>
  <si>
    <t>71014</t>
  </si>
  <si>
    <t>71015</t>
  </si>
  <si>
    <t>4010</t>
  </si>
  <si>
    <t>4020</t>
  </si>
  <si>
    <t>4040</t>
  </si>
  <si>
    <t>4110</t>
  </si>
  <si>
    <t>4120</t>
  </si>
  <si>
    <t>4210</t>
  </si>
  <si>
    <t>4240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</si>
  <si>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</si>
  <si>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</si>
  <si>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</si>
  <si>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</si>
  <si>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</si>
  <si>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</si>
  <si>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</si>
  <si>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</si>
  <si>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</si>
  <si>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</si>
  <si>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</si>
  <si>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</si>
  <si>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</si>
  <si>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</si>
  <si>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</si>
  <si>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</si>
  <si>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</si>
  <si>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</si>
  <si>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</si>
  <si>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</si>
  <si>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</si>
  <si>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</si>
  <si>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</si>
  <si>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</si>
  <si>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</si>
  <si>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</si>
  <si>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</si>
  <si>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0690</t>
  </si>
  <si>
    <t>2830</t>
  </si>
  <si>
    <t>85205</t>
  </si>
  <si>
    <t>3030</t>
  </si>
  <si>
    <t>853</t>
  </si>
  <si>
    <t>85321</t>
  </si>
  <si>
    <t>Razem:</t>
  </si>
  <si>
    <t>3020</t>
  </si>
  <si>
    <t>4480</t>
  </si>
  <si>
    <t>i innych zadań zleconych odrębnymi  ustawami w  2015 r.</t>
  </si>
  <si>
    <t>0420</t>
  </si>
  <si>
    <t>0920</t>
  </si>
  <si>
    <r>
      <t xml:space="preserve">Załącznik </t>
    </r>
    <r>
      <rPr>
        <sz val="11"/>
        <rFont val="Times New Roman"/>
        <family val="1"/>
      </rPr>
      <t xml:space="preserve"> do Uchwały </t>
    </r>
  </si>
  <si>
    <t>Zarządu Powiatu Braniewskiego</t>
  </si>
  <si>
    <t>PLAN FINANSOWY</t>
  </si>
  <si>
    <t xml:space="preserve">zadań  z zakresu administracji rządowej </t>
  </si>
  <si>
    <t xml:space="preserve">Plan dochodów z tytułu dotacji </t>
  </si>
  <si>
    <t>Plan wydatków  ogółem           ( 6+10)</t>
  </si>
  <si>
    <t xml:space="preserve">Nr 34/15  z dnia 17 lutego 2015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</si>
</sst>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right" vertical="center" wrapText="1"/>
    </xf>
    <xf numFmtId="3" fontId="5" fillId="33" borderId="23" xfId="0" applyNumberFormat="1" applyFont="1" applyFill="1" applyBorder="1" applyAlignment="1">
      <alignment horizontal="right" vertical="center" wrapText="1"/>
    </xf>
    <xf numFmtId="3" fontId="5" fillId="33" borderId="24" xfId="0" applyNumberFormat="1" applyFont="1" applyFill="1" applyBorder="1" applyAlignment="1">
      <alignment horizontal="right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49" fontId="4" fillId="0" borderId="3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49" fontId="4" fillId="33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49" fontId="4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right" vertical="center" wrapText="1"/>
    </xf>
    <xf numFmtId="3" fontId="4" fillId="34" borderId="35" xfId="0" applyNumberFormat="1" applyFont="1" applyFill="1" applyBorder="1" applyAlignment="1">
      <alignment horizontal="right" vertical="center" wrapText="1"/>
    </xf>
    <xf numFmtId="49" fontId="4" fillId="0" borderId="36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right" vertical="center" wrapText="1"/>
    </xf>
    <xf numFmtId="3" fontId="4" fillId="34" borderId="37" xfId="0" applyNumberFormat="1" applyFont="1" applyFill="1" applyBorder="1" applyAlignment="1">
      <alignment horizontal="right" vertical="center" wrapText="1"/>
    </xf>
    <xf numFmtId="49" fontId="4" fillId="0" borderId="38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right" vertical="center" wrapText="1"/>
    </xf>
    <xf numFmtId="3" fontId="4" fillId="34" borderId="39" xfId="0" applyNumberFormat="1" applyFont="1" applyFill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3" fontId="6" fillId="0" borderId="40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wrapText="1"/>
    </xf>
    <xf numFmtId="49" fontId="4" fillId="0" borderId="41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right" vertical="center" wrapText="1"/>
    </xf>
    <xf numFmtId="3" fontId="4" fillId="0" borderId="42" xfId="0" applyNumberFormat="1" applyFont="1" applyBorder="1" applyAlignment="1">
      <alignment horizontal="right" vertical="center" wrapText="1"/>
    </xf>
    <xf numFmtId="0" fontId="4" fillId="0" borderId="43" xfId="0" applyFont="1" applyBorder="1" applyAlignment="1">
      <alignment horizontal="right" wrapText="1"/>
    </xf>
    <xf numFmtId="3" fontId="6" fillId="0" borderId="44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wrapText="1"/>
    </xf>
    <xf numFmtId="3" fontId="4" fillId="0" borderId="45" xfId="0" applyNumberFormat="1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wrapText="1"/>
    </xf>
    <xf numFmtId="49" fontId="4" fillId="0" borderId="36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right" wrapText="1"/>
    </xf>
    <xf numFmtId="3" fontId="4" fillId="0" borderId="45" xfId="0" applyNumberFormat="1" applyFont="1" applyBorder="1" applyAlignment="1">
      <alignment horizontal="right" wrapText="1"/>
    </xf>
    <xf numFmtId="49" fontId="5" fillId="0" borderId="4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right" vertical="center" wrapText="1"/>
    </xf>
    <xf numFmtId="3" fontId="4" fillId="0" borderId="49" xfId="0" applyNumberFormat="1" applyFont="1" applyBorder="1" applyAlignment="1">
      <alignment horizontal="right" vertical="center" wrapText="1"/>
    </xf>
    <xf numFmtId="0" fontId="4" fillId="0" borderId="50" xfId="0" applyFont="1" applyBorder="1" applyAlignment="1">
      <alignment horizontal="right" wrapText="1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3" fontId="4" fillId="0" borderId="55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3" fontId="4" fillId="35" borderId="36" xfId="0" applyNumberFormat="1" applyFont="1" applyFill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3" fontId="4" fillId="35" borderId="38" xfId="0" applyNumberFormat="1" applyFont="1" applyFill="1" applyBorder="1" applyAlignment="1">
      <alignment horizontal="right" vertical="center" wrapText="1"/>
    </xf>
    <xf numFmtId="3" fontId="4" fillId="0" borderId="56" xfId="0" applyNumberFormat="1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right" wrapText="1"/>
    </xf>
    <xf numFmtId="3" fontId="5" fillId="0" borderId="40" xfId="0" applyNumberFormat="1" applyFont="1" applyBorder="1" applyAlignment="1">
      <alignment horizontal="right" wrapText="1"/>
    </xf>
    <xf numFmtId="49" fontId="4" fillId="0" borderId="48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right" vertical="center" wrapText="1"/>
    </xf>
    <xf numFmtId="3" fontId="5" fillId="0" borderId="40" xfId="0" applyNumberFormat="1" applyFont="1" applyBorder="1" applyAlignment="1">
      <alignment horizontal="right" vertical="center" wrapText="1"/>
    </xf>
    <xf numFmtId="3" fontId="4" fillId="0" borderId="57" xfId="0" applyNumberFormat="1" applyFont="1" applyBorder="1" applyAlignment="1">
      <alignment horizontal="right" vertical="center" wrapText="1"/>
    </xf>
    <xf numFmtId="49" fontId="5" fillId="35" borderId="51" xfId="0" applyNumberFormat="1" applyFont="1" applyFill="1" applyBorder="1" applyAlignment="1">
      <alignment horizontal="center" vertical="center"/>
    </xf>
    <xf numFmtId="49" fontId="5" fillId="35" borderId="52" xfId="0" applyNumberFormat="1" applyFont="1" applyFill="1" applyBorder="1" applyAlignment="1">
      <alignment horizontal="center" vertical="center"/>
    </xf>
    <xf numFmtId="3" fontId="5" fillId="35" borderId="52" xfId="0" applyNumberFormat="1" applyFont="1" applyFill="1" applyBorder="1" applyAlignment="1">
      <alignment horizontal="right" vertical="center" wrapText="1"/>
    </xf>
    <xf numFmtId="3" fontId="5" fillId="35" borderId="54" xfId="0" applyNumberFormat="1" applyFont="1" applyFill="1" applyBorder="1" applyAlignment="1">
      <alignment horizontal="right" vertical="center" wrapText="1"/>
    </xf>
    <xf numFmtId="49" fontId="5" fillId="35" borderId="25" xfId="0" applyNumberFormat="1" applyFont="1" applyFill="1" applyBorder="1" applyAlignment="1">
      <alignment horizontal="center" vertical="center"/>
    </xf>
    <xf numFmtId="49" fontId="5" fillId="35" borderId="12" xfId="0" applyNumberFormat="1" applyFont="1" applyFill="1" applyBorder="1" applyAlignment="1">
      <alignment horizontal="center" vertical="center"/>
    </xf>
    <xf numFmtId="49" fontId="4" fillId="35" borderId="29" xfId="0" applyNumberFormat="1" applyFont="1" applyFill="1" applyBorder="1" applyAlignment="1">
      <alignment horizontal="center" vertical="center"/>
    </xf>
    <xf numFmtId="3" fontId="4" fillId="35" borderId="29" xfId="0" applyNumberFormat="1" applyFont="1" applyFill="1" applyBorder="1" applyAlignment="1">
      <alignment horizontal="right" vertical="center" wrapText="1"/>
    </xf>
    <xf numFmtId="3" fontId="7" fillId="35" borderId="29" xfId="0" applyNumberFormat="1" applyFont="1" applyFill="1" applyBorder="1" applyAlignment="1">
      <alignment horizontal="right" vertical="center" wrapText="1"/>
    </xf>
    <xf numFmtId="3" fontId="7" fillId="35" borderId="30" xfId="0" applyNumberFormat="1" applyFont="1" applyFill="1" applyBorder="1" applyAlignment="1">
      <alignment horizontal="right" vertical="center" wrapText="1"/>
    </xf>
    <xf numFmtId="3" fontId="7" fillId="35" borderId="31" xfId="0" applyNumberFormat="1" applyFont="1" applyFill="1" applyBorder="1" applyAlignment="1">
      <alignment horizontal="right" vertical="center" wrapText="1"/>
    </xf>
    <xf numFmtId="49" fontId="5" fillId="35" borderId="28" xfId="0" applyNumberFormat="1" applyFont="1" applyFill="1" applyBorder="1" applyAlignment="1">
      <alignment horizontal="center" vertical="center"/>
    </xf>
    <xf numFmtId="49" fontId="4" fillId="35" borderId="28" xfId="0" applyNumberFormat="1" applyFont="1" applyFill="1" applyBorder="1" applyAlignment="1">
      <alignment horizontal="center" vertical="center"/>
    </xf>
    <xf numFmtId="3" fontId="4" fillId="35" borderId="28" xfId="0" applyNumberFormat="1" applyFont="1" applyFill="1" applyBorder="1" applyAlignment="1">
      <alignment horizontal="right" vertical="center" wrapText="1"/>
    </xf>
    <xf numFmtId="3" fontId="7" fillId="35" borderId="28" xfId="0" applyNumberFormat="1" applyFont="1" applyFill="1" applyBorder="1" applyAlignment="1">
      <alignment horizontal="right" vertical="center" wrapText="1"/>
    </xf>
    <xf numFmtId="3" fontId="7" fillId="35" borderId="58" xfId="0" applyNumberFormat="1" applyFont="1" applyFill="1" applyBorder="1" applyAlignment="1">
      <alignment horizontal="right" vertical="center" wrapText="1"/>
    </xf>
    <xf numFmtId="3" fontId="4" fillId="35" borderId="59" xfId="0" applyNumberFormat="1" applyFont="1" applyFill="1" applyBorder="1" applyAlignment="1">
      <alignment horizontal="right" vertical="center" wrapText="1"/>
    </xf>
    <xf numFmtId="49" fontId="5" fillId="35" borderId="11" xfId="0" applyNumberFormat="1" applyFont="1" applyFill="1" applyBorder="1" applyAlignment="1">
      <alignment horizontal="center" vertical="center"/>
    </xf>
    <xf numFmtId="49" fontId="4" fillId="35" borderId="41" xfId="0" applyNumberFormat="1" applyFont="1" applyFill="1" applyBorder="1" applyAlignment="1">
      <alignment horizontal="center" vertical="center"/>
    </xf>
    <xf numFmtId="3" fontId="4" fillId="35" borderId="41" xfId="0" applyNumberFormat="1" applyFont="1" applyFill="1" applyBorder="1" applyAlignment="1">
      <alignment horizontal="right" vertical="center" wrapText="1"/>
    </xf>
    <xf numFmtId="3" fontId="7" fillId="35" borderId="41" xfId="0" applyNumberFormat="1" applyFont="1" applyFill="1" applyBorder="1" applyAlignment="1">
      <alignment horizontal="right" vertical="center" wrapText="1"/>
    </xf>
    <xf numFmtId="3" fontId="4" fillId="35" borderId="42" xfId="0" applyNumberFormat="1" applyFont="1" applyFill="1" applyBorder="1" applyAlignment="1">
      <alignment horizontal="right" vertical="center" wrapText="1"/>
    </xf>
    <xf numFmtId="3" fontId="7" fillId="35" borderId="43" xfId="0" applyNumberFormat="1" applyFont="1" applyFill="1" applyBorder="1" applyAlignment="1">
      <alignment horizontal="right" vertical="center" wrapText="1"/>
    </xf>
    <xf numFmtId="49" fontId="5" fillId="0" borderId="6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3" fontId="5" fillId="0" borderId="59" xfId="0" applyNumberFormat="1" applyFont="1" applyBorder="1" applyAlignment="1">
      <alignment horizontal="right" vertical="center" wrapText="1"/>
    </xf>
    <xf numFmtId="3" fontId="5" fillId="33" borderId="22" xfId="0" applyNumberFormat="1" applyFont="1" applyFill="1" applyBorder="1" applyAlignment="1">
      <alignment vertical="center"/>
    </xf>
    <xf numFmtId="3" fontId="5" fillId="33" borderId="24" xfId="0" applyNumberFormat="1" applyFont="1" applyFill="1" applyBorder="1" applyAlignment="1">
      <alignment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right" wrapText="1"/>
    </xf>
    <xf numFmtId="49" fontId="5" fillId="0" borderId="62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/>
    </xf>
    <xf numFmtId="3" fontId="4" fillId="0" borderId="61" xfId="0" applyNumberFormat="1" applyFont="1" applyBorder="1" applyAlignment="1">
      <alignment horizontal="right" vertical="center" wrapText="1"/>
    </xf>
    <xf numFmtId="3" fontId="4" fillId="0" borderId="64" xfId="0" applyNumberFormat="1" applyFont="1" applyBorder="1" applyAlignment="1">
      <alignment horizontal="right" vertical="center" wrapText="1"/>
    </xf>
    <xf numFmtId="0" fontId="4" fillId="0" borderId="65" xfId="0" applyFont="1" applyBorder="1" applyAlignment="1">
      <alignment horizontal="right" wrapText="1"/>
    </xf>
    <xf numFmtId="49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right" vertical="center" wrapText="1"/>
    </xf>
    <xf numFmtId="49" fontId="4" fillId="0" borderId="36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33" borderId="51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5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tabSelected="1" view="pageBreakPreview" zoomScale="139" zoomScaleNormal="139" zoomScaleSheetLayoutView="139" zoomScalePageLayoutView="0" workbookViewId="0" topLeftCell="A16">
      <selection activeCell="E8" sqref="E8:E9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5.125" style="0" customWidth="1"/>
    <col min="4" max="4" width="10.25390625" style="0" customWidth="1"/>
    <col min="5" max="5" width="11.25390625" style="0" customWidth="1"/>
    <col min="6" max="6" width="12.00390625" style="0" customWidth="1"/>
    <col min="7" max="7" width="10.00390625" style="0" customWidth="1"/>
    <col min="8" max="8" width="8.125" style="0" customWidth="1"/>
    <col min="9" max="9" width="8.625" style="0" customWidth="1"/>
    <col min="10" max="10" width="10.00390625" style="0" customWidth="1"/>
    <col min="11" max="11" width="12.25390625" style="0" customWidth="1"/>
    <col min="12" max="12" width="9.25390625" style="0" customWidth="1"/>
  </cols>
  <sheetData>
    <row r="1" spans="1:11" ht="15">
      <c r="A1" s="6"/>
      <c r="B1" s="6"/>
      <c r="C1" s="6"/>
      <c r="D1" s="6"/>
      <c r="E1" s="6"/>
      <c r="F1" s="7"/>
      <c r="G1" s="7"/>
      <c r="H1" s="7"/>
      <c r="I1" s="8" t="s">
        <v>68</v>
      </c>
      <c r="J1" s="8"/>
      <c r="K1" s="7"/>
    </row>
    <row r="2" spans="1:11" ht="15">
      <c r="A2" s="6"/>
      <c r="B2" s="6"/>
      <c r="C2" s="6"/>
      <c r="D2" s="6"/>
      <c r="E2" s="6"/>
      <c r="F2" s="7"/>
      <c r="G2" s="7"/>
      <c r="H2" s="7"/>
      <c r="I2" s="7" t="s">
        <v>69</v>
      </c>
      <c r="J2" s="7"/>
      <c r="K2" s="7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 t="s">
        <v>74</v>
      </c>
      <c r="J3" s="7"/>
      <c r="K3" s="7"/>
    </row>
    <row r="4" spans="1:11" ht="14.25" customHeight="1">
      <c r="A4" s="144" t="s">
        <v>70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s="1" customFormat="1" ht="15">
      <c r="A5" s="140" t="s">
        <v>71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1" customFormat="1" ht="14.25" customHeight="1">
      <c r="A6" s="140" t="s">
        <v>65</v>
      </c>
      <c r="B6" s="140"/>
      <c r="C6" s="140"/>
      <c r="D6" s="140"/>
      <c r="E6" s="140"/>
      <c r="F6" s="140"/>
      <c r="G6" s="140"/>
      <c r="H6" s="140"/>
      <c r="I6" s="140"/>
      <c r="J6" s="140"/>
      <c r="K6" s="145"/>
    </row>
    <row r="7" spans="1:11" ht="15.7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3.5" customHeight="1" thickBot="1">
      <c r="A8" s="141" t="s">
        <v>0</v>
      </c>
      <c r="B8" s="141"/>
      <c r="C8" s="141"/>
      <c r="D8" s="142" t="s">
        <v>72</v>
      </c>
      <c r="E8" s="151"/>
      <c r="F8" s="143" t="s">
        <v>1</v>
      </c>
      <c r="G8" s="143"/>
      <c r="H8" s="143"/>
      <c r="I8" s="143"/>
      <c r="J8" s="143"/>
      <c r="K8" s="146" t="s">
        <v>2</v>
      </c>
    </row>
    <row r="9" spans="1:11" ht="13.5" customHeight="1" thickBot="1">
      <c r="A9" s="141"/>
      <c r="B9" s="141"/>
      <c r="C9" s="141"/>
      <c r="D9" s="142"/>
      <c r="E9" s="152"/>
      <c r="F9" s="147" t="s">
        <v>3</v>
      </c>
      <c r="G9" s="9"/>
      <c r="H9" s="148" t="s">
        <v>4</v>
      </c>
      <c r="I9" s="148"/>
      <c r="J9" s="149" t="s">
        <v>5</v>
      </c>
      <c r="K9" s="146"/>
    </row>
    <row r="10" spans="1:11" s="2" customFormat="1" ht="72" customHeight="1">
      <c r="A10" s="141"/>
      <c r="B10" s="141"/>
      <c r="C10" s="141"/>
      <c r="D10" s="142"/>
      <c r="E10" s="10" t="s">
        <v>73</v>
      </c>
      <c r="F10" s="147"/>
      <c r="G10" s="11" t="s">
        <v>6</v>
      </c>
      <c r="H10" s="11" t="s">
        <v>7</v>
      </c>
      <c r="I10" s="11" t="s">
        <v>8</v>
      </c>
      <c r="J10" s="149"/>
      <c r="K10" s="146"/>
    </row>
    <row r="11" spans="1:11" s="3" customFormat="1" ht="15.75" thickBot="1">
      <c r="A11" s="12">
        <v>1</v>
      </c>
      <c r="B11" s="13">
        <v>2</v>
      </c>
      <c r="C11" s="13">
        <v>3</v>
      </c>
      <c r="D11" s="13">
        <v>4</v>
      </c>
      <c r="E11" s="13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5">
        <v>11</v>
      </c>
    </row>
    <row r="12" spans="1:11" s="3" customFormat="1" ht="10.5" customHeight="1">
      <c r="A12" s="16"/>
      <c r="B12" s="17"/>
      <c r="C12" s="17"/>
      <c r="D12" s="17"/>
      <c r="E12" s="17"/>
      <c r="F12" s="18"/>
      <c r="G12" s="18"/>
      <c r="H12" s="18"/>
      <c r="I12" s="18"/>
      <c r="J12" s="18"/>
      <c r="K12" s="19"/>
    </row>
    <row r="13" spans="1:11" ht="16.5" customHeight="1">
      <c r="A13" s="20" t="s">
        <v>9</v>
      </c>
      <c r="B13" s="21"/>
      <c r="C13" s="21"/>
      <c r="D13" s="22">
        <f aca="true" t="shared" si="0" ref="D13:K13">SUM(D14)</f>
        <v>5000</v>
      </c>
      <c r="E13" s="22">
        <f t="shared" si="0"/>
        <v>5000</v>
      </c>
      <c r="F13" s="23">
        <f t="shared" si="0"/>
        <v>5000</v>
      </c>
      <c r="G13" s="23">
        <f t="shared" si="0"/>
        <v>0</v>
      </c>
      <c r="H13" s="23">
        <f t="shared" si="0"/>
        <v>0</v>
      </c>
      <c r="I13" s="23">
        <f t="shared" si="0"/>
        <v>0</v>
      </c>
      <c r="J13" s="23">
        <f t="shared" si="0"/>
        <v>0</v>
      </c>
      <c r="K13" s="24">
        <f t="shared" si="0"/>
        <v>0</v>
      </c>
    </row>
    <row r="14" spans="1:11" ht="16.5" customHeight="1">
      <c r="A14" s="25"/>
      <c r="B14" s="26" t="s">
        <v>10</v>
      </c>
      <c r="C14" s="27"/>
      <c r="D14" s="28">
        <f>SUM(D15)</f>
        <v>5000</v>
      </c>
      <c r="E14" s="28">
        <f>SUM(E16)</f>
        <v>5000</v>
      </c>
      <c r="F14" s="28">
        <f>SUM(F16)</f>
        <v>5000</v>
      </c>
      <c r="G14" s="28"/>
      <c r="H14" s="29">
        <f>SUM(H16)</f>
        <v>0</v>
      </c>
      <c r="I14" s="29">
        <f>SUM(I16)</f>
        <v>0</v>
      </c>
      <c r="J14" s="30">
        <f>SUM(J16)</f>
        <v>0</v>
      </c>
      <c r="K14" s="31">
        <f>SUM(K15:K16)</f>
        <v>0</v>
      </c>
    </row>
    <row r="15" spans="1:11" ht="16.5" customHeight="1">
      <c r="A15" s="25"/>
      <c r="B15" s="32"/>
      <c r="C15" s="33" t="s">
        <v>11</v>
      </c>
      <c r="D15" s="34">
        <v>5000</v>
      </c>
      <c r="E15" s="34"/>
      <c r="F15" s="34"/>
      <c r="G15" s="34"/>
      <c r="H15" s="34"/>
      <c r="I15" s="34"/>
      <c r="J15" s="35"/>
      <c r="K15" s="36"/>
    </row>
    <row r="16" spans="1:11" ht="16.5" customHeight="1">
      <c r="A16" s="25"/>
      <c r="B16" s="32"/>
      <c r="C16" s="37" t="s">
        <v>12</v>
      </c>
      <c r="D16" s="38"/>
      <c r="E16" s="38">
        <v>5000</v>
      </c>
      <c r="F16" s="38">
        <v>5000</v>
      </c>
      <c r="G16" s="38"/>
      <c r="H16" s="38"/>
      <c r="I16" s="38"/>
      <c r="J16" s="38"/>
      <c r="K16" s="39"/>
    </row>
    <row r="17" spans="1:11" ht="16.5" customHeight="1">
      <c r="A17" s="20" t="s">
        <v>13</v>
      </c>
      <c r="B17" s="21"/>
      <c r="C17" s="40"/>
      <c r="D17" s="22">
        <f aca="true" t="shared" si="1" ref="D17:K17">SUM(D18)</f>
        <v>47085</v>
      </c>
      <c r="E17" s="22">
        <f t="shared" si="1"/>
        <v>47085</v>
      </c>
      <c r="F17" s="23">
        <f t="shared" si="1"/>
        <v>47085</v>
      </c>
      <c r="G17" s="23">
        <f t="shared" si="1"/>
        <v>11600</v>
      </c>
      <c r="H17" s="23">
        <f t="shared" si="1"/>
        <v>2285</v>
      </c>
      <c r="I17" s="23">
        <f t="shared" si="1"/>
        <v>0</v>
      </c>
      <c r="J17" s="23">
        <f t="shared" si="1"/>
        <v>0</v>
      </c>
      <c r="K17" s="24">
        <f t="shared" si="1"/>
        <v>222000</v>
      </c>
    </row>
    <row r="18" spans="1:11" ht="16.5" customHeight="1">
      <c r="A18" s="25"/>
      <c r="B18" s="41" t="s">
        <v>14</v>
      </c>
      <c r="C18" s="42"/>
      <c r="D18" s="43">
        <f>SUM(D19)</f>
        <v>47085</v>
      </c>
      <c r="E18" s="43">
        <f aca="true" t="shared" si="2" ref="E18:K18">SUM(E19:E31)</f>
        <v>47085</v>
      </c>
      <c r="F18" s="43">
        <f t="shared" si="2"/>
        <v>47085</v>
      </c>
      <c r="G18" s="43">
        <f t="shared" si="2"/>
        <v>11600</v>
      </c>
      <c r="H18" s="43">
        <f t="shared" si="2"/>
        <v>2285</v>
      </c>
      <c r="I18" s="43">
        <f t="shared" si="2"/>
        <v>0</v>
      </c>
      <c r="J18" s="43">
        <f t="shared" si="2"/>
        <v>0</v>
      </c>
      <c r="K18" s="31">
        <f t="shared" si="2"/>
        <v>222000</v>
      </c>
    </row>
    <row r="19" spans="1:11" ht="16.5" customHeight="1">
      <c r="A19" s="25"/>
      <c r="B19" s="32"/>
      <c r="C19" s="33" t="s">
        <v>11</v>
      </c>
      <c r="D19" s="34">
        <v>47085</v>
      </c>
      <c r="E19" s="34"/>
      <c r="F19" s="34"/>
      <c r="G19" s="34"/>
      <c r="H19" s="34"/>
      <c r="I19" s="34"/>
      <c r="J19" s="34"/>
      <c r="K19" s="45"/>
    </row>
    <row r="20" spans="1:11" ht="16.5" customHeight="1">
      <c r="A20" s="25"/>
      <c r="B20" s="32"/>
      <c r="C20" s="46" t="s">
        <v>15</v>
      </c>
      <c r="D20" s="47"/>
      <c r="E20" s="47"/>
      <c r="F20" s="47"/>
      <c r="G20" s="47"/>
      <c r="H20" s="47"/>
      <c r="I20" s="47"/>
      <c r="J20" s="47"/>
      <c r="K20" s="48">
        <v>170000</v>
      </c>
    </row>
    <row r="21" spans="1:11" ht="16.5" customHeight="1">
      <c r="A21" s="25"/>
      <c r="B21" s="32"/>
      <c r="C21" s="46" t="s">
        <v>16</v>
      </c>
      <c r="D21" s="47"/>
      <c r="E21" s="47"/>
      <c r="F21" s="47"/>
      <c r="G21" s="47"/>
      <c r="H21" s="47"/>
      <c r="I21" s="47"/>
      <c r="J21" s="47"/>
      <c r="K21" s="48">
        <v>45000</v>
      </c>
    </row>
    <row r="22" spans="1:11" ht="16.5" customHeight="1">
      <c r="A22" s="25"/>
      <c r="B22" s="32"/>
      <c r="C22" s="49" t="s">
        <v>17</v>
      </c>
      <c r="D22" s="50"/>
      <c r="E22" s="50"/>
      <c r="F22" s="50"/>
      <c r="G22" s="50"/>
      <c r="H22" s="50"/>
      <c r="I22" s="50"/>
      <c r="J22" s="50"/>
      <c r="K22" s="51">
        <v>5000</v>
      </c>
    </row>
    <row r="23" spans="1:11" ht="16.5" customHeight="1">
      <c r="A23" s="25"/>
      <c r="B23" s="32"/>
      <c r="C23" s="52" t="s">
        <v>67</v>
      </c>
      <c r="D23" s="53"/>
      <c r="E23" s="53"/>
      <c r="F23" s="53"/>
      <c r="G23" s="53"/>
      <c r="H23" s="53"/>
      <c r="I23" s="53"/>
      <c r="J23" s="53"/>
      <c r="K23" s="54">
        <v>2000</v>
      </c>
    </row>
    <row r="24" spans="1:11" ht="16.5" customHeight="1">
      <c r="A24" s="25"/>
      <c r="B24" s="32"/>
      <c r="C24" s="52" t="s">
        <v>22</v>
      </c>
      <c r="D24" s="53"/>
      <c r="E24" s="53">
        <v>11600</v>
      </c>
      <c r="F24" s="53">
        <v>11600</v>
      </c>
      <c r="G24" s="53">
        <v>11600</v>
      </c>
      <c r="H24" s="53"/>
      <c r="I24" s="53"/>
      <c r="J24" s="53"/>
      <c r="K24" s="54"/>
    </row>
    <row r="25" spans="1:11" ht="16.5" customHeight="1">
      <c r="A25" s="25"/>
      <c r="B25" s="32"/>
      <c r="C25" s="52" t="s">
        <v>25</v>
      </c>
      <c r="D25" s="53"/>
      <c r="E25" s="53">
        <v>2005</v>
      </c>
      <c r="F25" s="53">
        <v>2005</v>
      </c>
      <c r="G25" s="53"/>
      <c r="H25" s="53">
        <v>2005</v>
      </c>
      <c r="I25" s="53"/>
      <c r="J25" s="53"/>
      <c r="K25" s="54"/>
    </row>
    <row r="26" spans="1:11" ht="16.5" customHeight="1">
      <c r="A26" s="25"/>
      <c r="B26" s="32"/>
      <c r="C26" s="52" t="s">
        <v>26</v>
      </c>
      <c r="D26" s="53"/>
      <c r="E26" s="53">
        <v>280</v>
      </c>
      <c r="F26" s="53">
        <v>280</v>
      </c>
      <c r="G26" s="53"/>
      <c r="H26" s="53">
        <v>280</v>
      </c>
      <c r="I26" s="53"/>
      <c r="J26" s="53"/>
      <c r="K26" s="54"/>
    </row>
    <row r="27" spans="1:11" ht="16.5" customHeight="1">
      <c r="A27" s="25"/>
      <c r="B27" s="32"/>
      <c r="C27" s="52" t="s">
        <v>30</v>
      </c>
      <c r="D27" s="53"/>
      <c r="E27" s="53">
        <v>15100</v>
      </c>
      <c r="F27" s="53">
        <v>15100</v>
      </c>
      <c r="G27" s="53"/>
      <c r="H27" s="53"/>
      <c r="I27" s="53"/>
      <c r="J27" s="53"/>
      <c r="K27" s="54"/>
    </row>
    <row r="28" spans="1:11" ht="16.5" customHeight="1">
      <c r="A28" s="25"/>
      <c r="B28" s="32"/>
      <c r="C28" s="52" t="s">
        <v>12</v>
      </c>
      <c r="D28" s="53"/>
      <c r="E28" s="53">
        <v>3600</v>
      </c>
      <c r="F28" s="53">
        <v>3600</v>
      </c>
      <c r="G28" s="53"/>
      <c r="H28" s="53"/>
      <c r="I28" s="53"/>
      <c r="J28" s="53"/>
      <c r="K28" s="55"/>
    </row>
    <row r="29" spans="1:11" ht="16.5" customHeight="1">
      <c r="A29" s="25"/>
      <c r="B29" s="32"/>
      <c r="C29" s="52" t="s">
        <v>33</v>
      </c>
      <c r="D29" s="53"/>
      <c r="E29" s="53">
        <v>2500</v>
      </c>
      <c r="F29" s="53">
        <v>2500</v>
      </c>
      <c r="G29" s="53"/>
      <c r="H29" s="53"/>
      <c r="I29" s="53"/>
      <c r="J29" s="53"/>
      <c r="K29" s="55"/>
    </row>
    <row r="30" spans="1:11" ht="16.5" customHeight="1">
      <c r="A30" s="25"/>
      <c r="B30" s="32"/>
      <c r="C30" s="52" t="s">
        <v>64</v>
      </c>
      <c r="D30" s="53"/>
      <c r="E30" s="53">
        <v>10000</v>
      </c>
      <c r="F30" s="53">
        <v>10000</v>
      </c>
      <c r="G30" s="53"/>
      <c r="H30" s="53"/>
      <c r="I30" s="53"/>
      <c r="J30" s="53"/>
      <c r="K30" s="55"/>
    </row>
    <row r="31" spans="1:11" ht="16.5" customHeight="1" thickBot="1">
      <c r="A31" s="25"/>
      <c r="B31" s="32"/>
      <c r="C31" s="37" t="s">
        <v>35</v>
      </c>
      <c r="D31" s="38"/>
      <c r="E31" s="38">
        <v>2000</v>
      </c>
      <c r="F31" s="38">
        <v>2000</v>
      </c>
      <c r="G31" s="38"/>
      <c r="H31" s="38"/>
      <c r="I31" s="38"/>
      <c r="J31" s="38"/>
      <c r="K31" s="56"/>
    </row>
    <row r="32" spans="1:11" ht="16.5" customHeight="1">
      <c r="A32" s="20" t="s">
        <v>18</v>
      </c>
      <c r="B32" s="21"/>
      <c r="C32" s="40"/>
      <c r="D32" s="22">
        <f aca="true" t="shared" si="3" ref="D32:K32">SUM(D33+D36+D39)</f>
        <v>371826</v>
      </c>
      <c r="E32" s="22">
        <f t="shared" si="3"/>
        <v>371826</v>
      </c>
      <c r="F32" s="23">
        <f t="shared" si="3"/>
        <v>371826</v>
      </c>
      <c r="G32" s="23">
        <f t="shared" si="3"/>
        <v>248301</v>
      </c>
      <c r="H32" s="23">
        <f t="shared" si="3"/>
        <v>41793</v>
      </c>
      <c r="I32" s="23">
        <f t="shared" si="3"/>
        <v>500</v>
      </c>
      <c r="J32" s="23">
        <f t="shared" si="3"/>
        <v>0</v>
      </c>
      <c r="K32" s="24">
        <f t="shared" si="3"/>
        <v>0</v>
      </c>
    </row>
    <row r="33" spans="1:11" ht="16.5" customHeight="1">
      <c r="A33" s="25"/>
      <c r="B33" s="26" t="s">
        <v>19</v>
      </c>
      <c r="C33" s="27"/>
      <c r="D33" s="28">
        <f>SUM(D34)</f>
        <v>55000</v>
      </c>
      <c r="E33" s="28">
        <f>SUM(E35)</f>
        <v>55000</v>
      </c>
      <c r="F33" s="28">
        <f>SUM(F35)</f>
        <v>55000</v>
      </c>
      <c r="G33" s="28"/>
      <c r="H33" s="29">
        <f>SUM(H35)</f>
        <v>0</v>
      </c>
      <c r="I33" s="29">
        <f>SUM(I35)</f>
        <v>0</v>
      </c>
      <c r="J33" s="29">
        <f>SUM(J35)</f>
        <v>0</v>
      </c>
      <c r="K33" s="57"/>
    </row>
    <row r="34" spans="1:11" ht="16.5" customHeight="1">
      <c r="A34" s="25"/>
      <c r="B34" s="32"/>
      <c r="C34" s="33" t="s">
        <v>11</v>
      </c>
      <c r="D34" s="34">
        <v>55000</v>
      </c>
      <c r="E34" s="34"/>
      <c r="F34" s="34"/>
      <c r="G34" s="34"/>
      <c r="H34" s="34"/>
      <c r="I34" s="34"/>
      <c r="J34" s="35"/>
      <c r="K34" s="58"/>
    </row>
    <row r="35" spans="1:11" ht="16.5" customHeight="1">
      <c r="A35" s="25"/>
      <c r="B35" s="32"/>
      <c r="C35" s="59" t="s">
        <v>12</v>
      </c>
      <c r="D35" s="60"/>
      <c r="E35" s="60">
        <v>55000</v>
      </c>
      <c r="F35" s="60">
        <v>55000</v>
      </c>
      <c r="G35" s="60"/>
      <c r="H35" s="60"/>
      <c r="I35" s="60"/>
      <c r="J35" s="61"/>
      <c r="K35" s="62"/>
    </row>
    <row r="36" spans="1:11" ht="16.5" customHeight="1">
      <c r="A36" s="25"/>
      <c r="B36" s="41" t="s">
        <v>20</v>
      </c>
      <c r="C36" s="42"/>
      <c r="D36" s="43">
        <f>SUM(D37)</f>
        <v>6500</v>
      </c>
      <c r="E36" s="43">
        <f>SUM(E38)</f>
        <v>6500</v>
      </c>
      <c r="F36" s="43">
        <f>SUM(F38)</f>
        <v>6500</v>
      </c>
      <c r="G36" s="43"/>
      <c r="H36" s="44">
        <f>SUM(H37:H38)</f>
        <v>0</v>
      </c>
      <c r="I36" s="44">
        <f>SUM(I37:I38)</f>
        <v>0</v>
      </c>
      <c r="J36" s="63">
        <f>SUM(J37:J38)</f>
        <v>0</v>
      </c>
      <c r="K36" s="64"/>
    </row>
    <row r="37" spans="1:11" ht="16.5" customHeight="1">
      <c r="A37" s="25"/>
      <c r="B37" s="32"/>
      <c r="C37" s="33" t="s">
        <v>11</v>
      </c>
      <c r="D37" s="34">
        <v>6500</v>
      </c>
      <c r="E37" s="34"/>
      <c r="F37" s="34"/>
      <c r="G37" s="34"/>
      <c r="H37" s="34"/>
      <c r="I37" s="34"/>
      <c r="J37" s="35"/>
      <c r="K37" s="58"/>
    </row>
    <row r="38" spans="1:11" ht="16.5" customHeight="1">
      <c r="A38" s="25"/>
      <c r="B38" s="32"/>
      <c r="C38" s="59" t="s">
        <v>12</v>
      </c>
      <c r="D38" s="60"/>
      <c r="E38" s="60">
        <v>6500</v>
      </c>
      <c r="F38" s="60">
        <v>6500</v>
      </c>
      <c r="G38" s="60"/>
      <c r="H38" s="60"/>
      <c r="I38" s="60"/>
      <c r="J38" s="61"/>
      <c r="K38" s="62"/>
    </row>
    <row r="39" spans="1:11" ht="16.5" customHeight="1">
      <c r="A39" s="25"/>
      <c r="B39" s="41" t="s">
        <v>21</v>
      </c>
      <c r="C39" s="42"/>
      <c r="D39" s="43">
        <f>SUM(D40:D40)</f>
        <v>310326</v>
      </c>
      <c r="E39" s="43">
        <f aca="true" t="shared" si="4" ref="E39:K39">SUM(E40:E58)</f>
        <v>310326</v>
      </c>
      <c r="F39" s="43">
        <f t="shared" si="4"/>
        <v>310326</v>
      </c>
      <c r="G39" s="43">
        <f t="shared" si="4"/>
        <v>248301</v>
      </c>
      <c r="H39" s="43">
        <f t="shared" si="4"/>
        <v>41793</v>
      </c>
      <c r="I39" s="43">
        <f t="shared" si="4"/>
        <v>500</v>
      </c>
      <c r="J39" s="43">
        <f t="shared" si="4"/>
        <v>0</v>
      </c>
      <c r="K39" s="31">
        <f t="shared" si="4"/>
        <v>0</v>
      </c>
    </row>
    <row r="40" spans="1:11" ht="16.5" customHeight="1">
      <c r="A40" s="25"/>
      <c r="B40" s="32"/>
      <c r="C40" s="33" t="s">
        <v>11</v>
      </c>
      <c r="D40" s="34">
        <v>310326</v>
      </c>
      <c r="E40" s="34"/>
      <c r="F40" s="34"/>
      <c r="G40" s="34"/>
      <c r="H40" s="34"/>
      <c r="I40" s="34"/>
      <c r="J40" s="35"/>
      <c r="K40" s="58"/>
    </row>
    <row r="41" spans="1:11" ht="16.5" customHeight="1">
      <c r="A41" s="25"/>
      <c r="B41" s="32"/>
      <c r="C41" s="49" t="s">
        <v>63</v>
      </c>
      <c r="D41" s="50"/>
      <c r="E41" s="50">
        <v>500</v>
      </c>
      <c r="F41" s="50">
        <v>500</v>
      </c>
      <c r="G41" s="50"/>
      <c r="H41" s="50"/>
      <c r="I41" s="50">
        <v>500</v>
      </c>
      <c r="J41" s="65"/>
      <c r="K41" s="66"/>
    </row>
    <row r="42" spans="1:12" ht="16.5" customHeight="1">
      <c r="A42" s="25"/>
      <c r="B42" s="32"/>
      <c r="C42" s="67" t="s">
        <v>22</v>
      </c>
      <c r="D42" s="50"/>
      <c r="E42" s="50">
        <v>91324</v>
      </c>
      <c r="F42" s="50">
        <v>91324</v>
      </c>
      <c r="G42" s="50">
        <v>91324</v>
      </c>
      <c r="H42" s="50"/>
      <c r="I42" s="50"/>
      <c r="J42" s="65"/>
      <c r="K42" s="66"/>
      <c r="L42" s="4"/>
    </row>
    <row r="43" spans="1:12" ht="16.5" customHeight="1">
      <c r="A43" s="25"/>
      <c r="B43" s="32"/>
      <c r="C43" s="49" t="s">
        <v>23</v>
      </c>
      <c r="D43" s="50"/>
      <c r="E43" s="50">
        <v>136208</v>
      </c>
      <c r="F43" s="50">
        <v>136208</v>
      </c>
      <c r="G43" s="50">
        <v>136208</v>
      </c>
      <c r="H43" s="50"/>
      <c r="I43" s="50"/>
      <c r="J43" s="65"/>
      <c r="K43" s="66"/>
      <c r="L43" s="4"/>
    </row>
    <row r="44" spans="1:12" ht="16.5" customHeight="1">
      <c r="A44" s="25"/>
      <c r="B44" s="32"/>
      <c r="C44" s="67" t="s">
        <v>24</v>
      </c>
      <c r="D44" s="50"/>
      <c r="E44" s="50">
        <v>17058</v>
      </c>
      <c r="F44" s="50">
        <v>17058</v>
      </c>
      <c r="G44" s="50">
        <v>17058</v>
      </c>
      <c r="H44" s="50"/>
      <c r="I44" s="50"/>
      <c r="J44" s="65"/>
      <c r="K44" s="66"/>
      <c r="L44" s="4"/>
    </row>
    <row r="45" spans="1:12" ht="16.5" customHeight="1">
      <c r="A45" s="25"/>
      <c r="B45" s="32"/>
      <c r="C45" s="67" t="s">
        <v>25</v>
      </c>
      <c r="D45" s="50"/>
      <c r="E45" s="50">
        <v>40045</v>
      </c>
      <c r="F45" s="50">
        <v>40045</v>
      </c>
      <c r="G45" s="50"/>
      <c r="H45" s="50">
        <v>40045</v>
      </c>
      <c r="I45" s="50"/>
      <c r="J45" s="65"/>
      <c r="K45" s="66"/>
      <c r="L45" s="4"/>
    </row>
    <row r="46" spans="1:12" ht="16.5" customHeight="1">
      <c r="A46" s="25"/>
      <c r="B46" s="32"/>
      <c r="C46" s="67" t="s">
        <v>26</v>
      </c>
      <c r="D46" s="68"/>
      <c r="E46" s="68">
        <v>1748</v>
      </c>
      <c r="F46" s="68">
        <v>1748</v>
      </c>
      <c r="G46" s="68"/>
      <c r="H46" s="68">
        <v>1748</v>
      </c>
      <c r="I46" s="68"/>
      <c r="J46" s="69"/>
      <c r="K46" s="66"/>
      <c r="L46" s="4"/>
    </row>
    <row r="47" spans="1:12" ht="16.5" customHeight="1">
      <c r="A47" s="25"/>
      <c r="B47" s="32"/>
      <c r="C47" s="67" t="s">
        <v>39</v>
      </c>
      <c r="D47" s="68"/>
      <c r="E47" s="68">
        <v>3711</v>
      </c>
      <c r="F47" s="68">
        <v>3711</v>
      </c>
      <c r="G47" s="68">
        <v>3711</v>
      </c>
      <c r="H47" s="68"/>
      <c r="I47" s="68"/>
      <c r="J47" s="69"/>
      <c r="K47" s="66"/>
      <c r="L47" s="4"/>
    </row>
    <row r="48" spans="1:11" ht="16.5" customHeight="1">
      <c r="A48" s="70"/>
      <c r="B48" s="71"/>
      <c r="C48" s="72" t="s">
        <v>27</v>
      </c>
      <c r="D48" s="73"/>
      <c r="E48" s="73">
        <v>2491</v>
      </c>
      <c r="F48" s="73">
        <v>2491</v>
      </c>
      <c r="G48" s="73"/>
      <c r="H48" s="73"/>
      <c r="I48" s="73"/>
      <c r="J48" s="74"/>
      <c r="K48" s="75"/>
    </row>
    <row r="49" spans="1:11" ht="16.5" customHeight="1">
      <c r="A49" s="136"/>
      <c r="B49" s="137"/>
      <c r="C49" s="132" t="s">
        <v>28</v>
      </c>
      <c r="D49" s="133"/>
      <c r="E49" s="133">
        <v>361</v>
      </c>
      <c r="F49" s="133">
        <v>361</v>
      </c>
      <c r="G49" s="133"/>
      <c r="H49" s="133"/>
      <c r="I49" s="133"/>
      <c r="J49" s="134"/>
      <c r="K49" s="135"/>
    </row>
    <row r="50" spans="1:11" ht="16.5" customHeight="1">
      <c r="A50" s="25"/>
      <c r="B50" s="32"/>
      <c r="C50" s="67" t="s">
        <v>29</v>
      </c>
      <c r="D50" s="50"/>
      <c r="E50" s="50">
        <v>2904</v>
      </c>
      <c r="F50" s="50">
        <v>2904</v>
      </c>
      <c r="G50" s="50"/>
      <c r="H50" s="50"/>
      <c r="I50" s="50"/>
      <c r="J50" s="65"/>
      <c r="K50" s="66"/>
    </row>
    <row r="51" spans="1:11" ht="16.5" customHeight="1">
      <c r="A51" s="25"/>
      <c r="B51" s="32"/>
      <c r="C51" s="67" t="s">
        <v>30</v>
      </c>
      <c r="D51" s="50"/>
      <c r="E51" s="50">
        <v>592</v>
      </c>
      <c r="F51" s="50">
        <v>592</v>
      </c>
      <c r="G51" s="50"/>
      <c r="H51" s="50"/>
      <c r="I51" s="50"/>
      <c r="J51" s="65"/>
      <c r="K51" s="66"/>
    </row>
    <row r="52" spans="1:11" ht="16.5" customHeight="1">
      <c r="A52" s="25"/>
      <c r="B52" s="32"/>
      <c r="C52" s="67" t="s">
        <v>31</v>
      </c>
      <c r="D52" s="50"/>
      <c r="E52" s="50">
        <v>326</v>
      </c>
      <c r="F52" s="50">
        <v>326</v>
      </c>
      <c r="G52" s="50"/>
      <c r="H52" s="50"/>
      <c r="I52" s="50"/>
      <c r="J52" s="65"/>
      <c r="K52" s="66"/>
    </row>
    <row r="53" spans="1:11" ht="16.5" customHeight="1">
      <c r="A53" s="25"/>
      <c r="B53" s="32"/>
      <c r="C53" s="67" t="s">
        <v>12</v>
      </c>
      <c r="D53" s="50"/>
      <c r="E53" s="50">
        <v>5943</v>
      </c>
      <c r="F53" s="50">
        <v>5943</v>
      </c>
      <c r="G53" s="50"/>
      <c r="H53" s="50"/>
      <c r="I53" s="50"/>
      <c r="J53" s="65"/>
      <c r="K53" s="66"/>
    </row>
    <row r="54" spans="1:11" ht="16.5" customHeight="1">
      <c r="A54" s="25"/>
      <c r="B54" s="32"/>
      <c r="C54" s="49" t="s">
        <v>48</v>
      </c>
      <c r="D54" s="50"/>
      <c r="E54" s="50">
        <v>871</v>
      </c>
      <c r="F54" s="50">
        <v>871</v>
      </c>
      <c r="G54" s="50"/>
      <c r="H54" s="50"/>
      <c r="I54" s="50"/>
      <c r="J54" s="65"/>
      <c r="K54" s="66"/>
    </row>
    <row r="55" spans="1:11" ht="16.5" customHeight="1">
      <c r="A55" s="25"/>
      <c r="B55" s="32"/>
      <c r="C55" s="67" t="s">
        <v>32</v>
      </c>
      <c r="D55" s="50"/>
      <c r="E55" s="50">
        <v>164</v>
      </c>
      <c r="F55" s="50">
        <v>164</v>
      </c>
      <c r="G55" s="50"/>
      <c r="H55" s="50"/>
      <c r="I55" s="50"/>
      <c r="J55" s="65"/>
      <c r="K55" s="66"/>
    </row>
    <row r="56" spans="1:11" ht="16.5" customHeight="1">
      <c r="A56" s="25"/>
      <c r="B56" s="32"/>
      <c r="C56" s="67" t="s">
        <v>33</v>
      </c>
      <c r="D56" s="50"/>
      <c r="E56" s="50">
        <v>870</v>
      </c>
      <c r="F56" s="50">
        <v>870</v>
      </c>
      <c r="G56" s="50"/>
      <c r="H56" s="50"/>
      <c r="I56" s="50"/>
      <c r="J56" s="65"/>
      <c r="K56" s="66"/>
    </row>
    <row r="57" spans="1:11" ht="16.5" customHeight="1">
      <c r="A57" s="25"/>
      <c r="B57" s="32"/>
      <c r="C57" s="67" t="s">
        <v>34</v>
      </c>
      <c r="D57" s="50"/>
      <c r="E57" s="50">
        <v>5105</v>
      </c>
      <c r="F57" s="50">
        <v>5105</v>
      </c>
      <c r="G57" s="50"/>
      <c r="H57" s="50"/>
      <c r="I57" s="50"/>
      <c r="J57" s="65"/>
      <c r="K57" s="66"/>
    </row>
    <row r="58" spans="1:11" ht="16.5" customHeight="1" thickBot="1">
      <c r="A58" s="130"/>
      <c r="B58" s="131"/>
      <c r="C58" s="128" t="s">
        <v>35</v>
      </c>
      <c r="D58" s="38"/>
      <c r="E58" s="38">
        <v>105</v>
      </c>
      <c r="F58" s="38">
        <v>105</v>
      </c>
      <c r="G58" s="38"/>
      <c r="H58" s="38"/>
      <c r="I58" s="38"/>
      <c r="J58" s="96"/>
      <c r="K58" s="129"/>
    </row>
    <row r="59" spans="1:11" ht="16.5" customHeight="1" thickBot="1">
      <c r="A59" s="20" t="s">
        <v>36</v>
      </c>
      <c r="B59" s="21"/>
      <c r="C59" s="40"/>
      <c r="D59" s="22">
        <f aca="true" t="shared" si="5" ref="D59:K59">SUM(D60+D69)</f>
        <v>135182</v>
      </c>
      <c r="E59" s="22">
        <f t="shared" si="5"/>
        <v>135182</v>
      </c>
      <c r="F59" s="23">
        <f t="shared" si="5"/>
        <v>135182</v>
      </c>
      <c r="G59" s="23">
        <f t="shared" si="5"/>
        <v>107462</v>
      </c>
      <c r="H59" s="23">
        <f t="shared" si="5"/>
        <v>19936</v>
      </c>
      <c r="I59" s="23">
        <f t="shared" si="5"/>
        <v>0</v>
      </c>
      <c r="J59" s="23">
        <f t="shared" si="5"/>
        <v>0</v>
      </c>
      <c r="K59" s="24">
        <f t="shared" si="5"/>
        <v>0</v>
      </c>
    </row>
    <row r="60" spans="1:11" ht="16.5" customHeight="1">
      <c r="A60" s="76"/>
      <c r="B60" s="77" t="s">
        <v>37</v>
      </c>
      <c r="C60" s="78"/>
      <c r="D60" s="79">
        <f>SUM(D61)</f>
        <v>117182</v>
      </c>
      <c r="E60" s="79">
        <f aca="true" t="shared" si="6" ref="E60:K60">SUM(E61:E68)</f>
        <v>117182</v>
      </c>
      <c r="F60" s="80">
        <f t="shared" si="6"/>
        <v>117182</v>
      </c>
      <c r="G60" s="80">
        <f t="shared" si="6"/>
        <v>94462</v>
      </c>
      <c r="H60" s="80">
        <f t="shared" si="6"/>
        <v>18436</v>
      </c>
      <c r="I60" s="80">
        <f t="shared" si="6"/>
        <v>0</v>
      </c>
      <c r="J60" s="80">
        <f t="shared" si="6"/>
        <v>0</v>
      </c>
      <c r="K60" s="81">
        <f t="shared" si="6"/>
        <v>0</v>
      </c>
    </row>
    <row r="61" spans="1:11" ht="16.5" customHeight="1">
      <c r="A61" s="25"/>
      <c r="B61" s="32"/>
      <c r="C61" s="46" t="s">
        <v>11</v>
      </c>
      <c r="D61" s="47">
        <v>117182</v>
      </c>
      <c r="E61" s="47"/>
      <c r="F61" s="47"/>
      <c r="G61" s="47"/>
      <c r="H61" s="47"/>
      <c r="I61" s="47"/>
      <c r="J61" s="82"/>
      <c r="K61" s="83"/>
    </row>
    <row r="62" spans="1:11" ht="16.5" customHeight="1">
      <c r="A62" s="25"/>
      <c r="B62" s="32"/>
      <c r="C62" s="49" t="s">
        <v>22</v>
      </c>
      <c r="D62" s="50"/>
      <c r="E62" s="84">
        <v>87336</v>
      </c>
      <c r="F62" s="84">
        <v>87336</v>
      </c>
      <c r="G62" s="84">
        <v>87336</v>
      </c>
      <c r="H62" s="84"/>
      <c r="I62" s="50"/>
      <c r="J62" s="65"/>
      <c r="K62" s="85"/>
    </row>
    <row r="63" spans="1:11" ht="16.5" customHeight="1">
      <c r="A63" s="25"/>
      <c r="B63" s="32"/>
      <c r="C63" s="49" t="s">
        <v>24</v>
      </c>
      <c r="D63" s="50"/>
      <c r="E63" s="84">
        <v>7126</v>
      </c>
      <c r="F63" s="84">
        <v>7126</v>
      </c>
      <c r="G63" s="84">
        <v>7126</v>
      </c>
      <c r="H63" s="84"/>
      <c r="I63" s="50"/>
      <c r="J63" s="65"/>
      <c r="K63" s="85"/>
    </row>
    <row r="64" spans="1:11" ht="16.5" customHeight="1">
      <c r="A64" s="25"/>
      <c r="B64" s="32"/>
      <c r="C64" s="49" t="s">
        <v>25</v>
      </c>
      <c r="D64" s="50"/>
      <c r="E64" s="84">
        <v>16126</v>
      </c>
      <c r="F64" s="84">
        <v>16126</v>
      </c>
      <c r="G64" s="84"/>
      <c r="H64" s="84">
        <v>16126</v>
      </c>
      <c r="I64" s="50"/>
      <c r="J64" s="65"/>
      <c r="K64" s="85"/>
    </row>
    <row r="65" spans="1:11" ht="16.5" customHeight="1">
      <c r="A65" s="25"/>
      <c r="B65" s="32"/>
      <c r="C65" s="49" t="s">
        <v>26</v>
      </c>
      <c r="D65" s="50"/>
      <c r="E65" s="84">
        <v>2310</v>
      </c>
      <c r="F65" s="84">
        <v>2310</v>
      </c>
      <c r="G65" s="84"/>
      <c r="H65" s="84">
        <v>2310</v>
      </c>
      <c r="I65" s="50"/>
      <c r="J65" s="65"/>
      <c r="K65" s="85"/>
    </row>
    <row r="66" spans="1:11" ht="16.5" customHeight="1">
      <c r="A66" s="25"/>
      <c r="B66" s="32"/>
      <c r="C66" s="49" t="s">
        <v>27</v>
      </c>
      <c r="D66" s="50"/>
      <c r="E66" s="84">
        <v>1160</v>
      </c>
      <c r="F66" s="84">
        <v>1160</v>
      </c>
      <c r="G66" s="84"/>
      <c r="H66" s="84"/>
      <c r="I66" s="50"/>
      <c r="J66" s="65"/>
      <c r="K66" s="85"/>
    </row>
    <row r="67" spans="1:11" ht="16.5" customHeight="1">
      <c r="A67" s="25"/>
      <c r="B67" s="32"/>
      <c r="C67" s="49" t="s">
        <v>12</v>
      </c>
      <c r="D67" s="50"/>
      <c r="E67" s="84">
        <v>290</v>
      </c>
      <c r="F67" s="84">
        <v>290</v>
      </c>
      <c r="G67" s="84"/>
      <c r="H67" s="84"/>
      <c r="I67" s="50"/>
      <c r="J67" s="65"/>
      <c r="K67" s="85"/>
    </row>
    <row r="68" spans="1:11" ht="16.5" customHeight="1">
      <c r="A68" s="25"/>
      <c r="B68" s="32"/>
      <c r="C68" s="52" t="s">
        <v>34</v>
      </c>
      <c r="D68" s="53"/>
      <c r="E68" s="86">
        <v>2834</v>
      </c>
      <c r="F68" s="86">
        <v>2834</v>
      </c>
      <c r="G68" s="86"/>
      <c r="H68" s="53"/>
      <c r="I68" s="53"/>
      <c r="J68" s="87"/>
      <c r="K68" s="88"/>
    </row>
    <row r="69" spans="1:11" ht="16.5" customHeight="1">
      <c r="A69" s="25"/>
      <c r="B69" s="41" t="s">
        <v>38</v>
      </c>
      <c r="C69" s="42"/>
      <c r="D69" s="43">
        <f>SUM(D70)</f>
        <v>18000</v>
      </c>
      <c r="E69" s="43">
        <f aca="true" t="shared" si="7" ref="E69:K69">SUM(E70:E75)</f>
        <v>18000</v>
      </c>
      <c r="F69" s="43">
        <f t="shared" si="7"/>
        <v>18000</v>
      </c>
      <c r="G69" s="43">
        <f t="shared" si="7"/>
        <v>13000</v>
      </c>
      <c r="H69" s="43">
        <f t="shared" si="7"/>
        <v>1500</v>
      </c>
      <c r="I69" s="43">
        <f t="shared" si="7"/>
        <v>0</v>
      </c>
      <c r="J69" s="43">
        <f t="shared" si="7"/>
        <v>0</v>
      </c>
      <c r="K69" s="31">
        <f t="shared" si="7"/>
        <v>0</v>
      </c>
    </row>
    <row r="70" spans="1:11" ht="16.5" customHeight="1">
      <c r="A70" s="25"/>
      <c r="B70" s="32"/>
      <c r="C70" s="46" t="s">
        <v>11</v>
      </c>
      <c r="D70" s="47">
        <v>18000</v>
      </c>
      <c r="E70" s="47"/>
      <c r="F70" s="47"/>
      <c r="G70" s="47"/>
      <c r="H70" s="47"/>
      <c r="I70" s="47"/>
      <c r="J70" s="35"/>
      <c r="K70" s="36"/>
    </row>
    <row r="71" spans="1:11" ht="16.5" customHeight="1">
      <c r="A71" s="25"/>
      <c r="B71" s="32"/>
      <c r="C71" s="46" t="s">
        <v>25</v>
      </c>
      <c r="D71" s="47"/>
      <c r="E71" s="47">
        <v>1500</v>
      </c>
      <c r="F71" s="47">
        <v>1500</v>
      </c>
      <c r="G71" s="47"/>
      <c r="H71" s="47">
        <v>1500</v>
      </c>
      <c r="I71" s="47"/>
      <c r="J71" s="82"/>
      <c r="K71" s="83"/>
    </row>
    <row r="72" spans="1:11" ht="16.5" customHeight="1">
      <c r="A72" s="25"/>
      <c r="B72" s="32"/>
      <c r="C72" s="46" t="s">
        <v>39</v>
      </c>
      <c r="D72" s="47"/>
      <c r="E72" s="47">
        <v>13000</v>
      </c>
      <c r="F72" s="47">
        <v>13000</v>
      </c>
      <c r="G72" s="47">
        <v>13000</v>
      </c>
      <c r="H72" s="47"/>
      <c r="I72" s="47"/>
      <c r="J72" s="82"/>
      <c r="K72" s="83"/>
    </row>
    <row r="73" spans="1:11" ht="16.5" customHeight="1">
      <c r="A73" s="25"/>
      <c r="B73" s="32"/>
      <c r="C73" s="46" t="s">
        <v>27</v>
      </c>
      <c r="D73" s="47"/>
      <c r="E73" s="47">
        <v>1000</v>
      </c>
      <c r="F73" s="47">
        <v>1000</v>
      </c>
      <c r="G73" s="47"/>
      <c r="H73" s="47"/>
      <c r="I73" s="47"/>
      <c r="J73" s="82"/>
      <c r="K73" s="83"/>
    </row>
    <row r="74" spans="1:11" ht="16.5" customHeight="1" thickBot="1">
      <c r="A74" s="25"/>
      <c r="B74" s="32"/>
      <c r="C74" s="46" t="s">
        <v>12</v>
      </c>
      <c r="D74" s="47"/>
      <c r="E74" s="47">
        <v>2500</v>
      </c>
      <c r="F74" s="47">
        <v>2500</v>
      </c>
      <c r="G74" s="47"/>
      <c r="H74" s="47"/>
      <c r="I74" s="47"/>
      <c r="J74" s="82"/>
      <c r="K74" s="83"/>
    </row>
    <row r="75" spans="1:11" ht="16.5" customHeight="1" hidden="1">
      <c r="A75" s="25"/>
      <c r="B75" s="32"/>
      <c r="C75" s="49" t="s">
        <v>12</v>
      </c>
      <c r="D75" s="50"/>
      <c r="E75" s="50"/>
      <c r="F75" s="50"/>
      <c r="G75" s="50"/>
      <c r="H75" s="50"/>
      <c r="I75" s="50"/>
      <c r="J75" s="65"/>
      <c r="K75" s="85"/>
    </row>
    <row r="76" spans="1:11" ht="16.5" customHeight="1" thickBot="1">
      <c r="A76" s="20" t="s">
        <v>40</v>
      </c>
      <c r="B76" s="21"/>
      <c r="C76" s="40"/>
      <c r="D76" s="22">
        <f aca="true" t="shared" si="8" ref="D76:K76">SUM(D77)</f>
        <v>3209300</v>
      </c>
      <c r="E76" s="22">
        <f t="shared" si="8"/>
        <v>3209300</v>
      </c>
      <c r="F76" s="22">
        <f t="shared" si="8"/>
        <v>3209300</v>
      </c>
      <c r="G76" s="22">
        <f t="shared" si="8"/>
        <v>2812900</v>
      </c>
      <c r="H76" s="22">
        <f t="shared" si="8"/>
        <v>10400</v>
      </c>
      <c r="I76" s="22">
        <f t="shared" si="8"/>
        <v>167000</v>
      </c>
      <c r="J76" s="22">
        <f t="shared" si="8"/>
        <v>0</v>
      </c>
      <c r="K76" s="24">
        <f t="shared" si="8"/>
        <v>15000</v>
      </c>
    </row>
    <row r="77" spans="1:11" ht="16.5" customHeight="1">
      <c r="A77" s="25"/>
      <c r="B77" s="89" t="s">
        <v>41</v>
      </c>
      <c r="C77" s="90"/>
      <c r="D77" s="91">
        <f>SUM(D78+D81)</f>
        <v>3209300</v>
      </c>
      <c r="E77" s="91">
        <f aca="true" t="shared" si="9" ref="E77:K77">SUM(E78:E103)</f>
        <v>3209300</v>
      </c>
      <c r="F77" s="91">
        <f t="shared" si="9"/>
        <v>3209300</v>
      </c>
      <c r="G77" s="91">
        <f t="shared" si="9"/>
        <v>2812900</v>
      </c>
      <c r="H77" s="91">
        <f t="shared" si="9"/>
        <v>10400</v>
      </c>
      <c r="I77" s="91">
        <f t="shared" si="9"/>
        <v>167000</v>
      </c>
      <c r="J77" s="91">
        <f t="shared" si="9"/>
        <v>0</v>
      </c>
      <c r="K77" s="92">
        <f t="shared" si="9"/>
        <v>15000</v>
      </c>
    </row>
    <row r="78" spans="1:12" ht="16.5" customHeight="1">
      <c r="A78" s="25"/>
      <c r="B78" s="32"/>
      <c r="C78" s="33" t="s">
        <v>11</v>
      </c>
      <c r="D78" s="34">
        <v>3209300</v>
      </c>
      <c r="E78" s="34"/>
      <c r="F78" s="34"/>
      <c r="G78" s="34"/>
      <c r="H78" s="34"/>
      <c r="I78" s="34"/>
      <c r="J78" s="35"/>
      <c r="K78" s="45"/>
      <c r="L78" s="4"/>
    </row>
    <row r="79" spans="1:12" ht="16.5" customHeight="1">
      <c r="A79" s="25"/>
      <c r="B79" s="32"/>
      <c r="C79" s="46" t="s">
        <v>16</v>
      </c>
      <c r="D79" s="47"/>
      <c r="E79" s="47"/>
      <c r="F79" s="47"/>
      <c r="G79" s="47"/>
      <c r="H79" s="47"/>
      <c r="I79" s="47"/>
      <c r="J79" s="82"/>
      <c r="K79" s="48">
        <v>15000</v>
      </c>
      <c r="L79" s="4"/>
    </row>
    <row r="80" spans="1:12" ht="16.5" customHeight="1">
      <c r="A80" s="25"/>
      <c r="B80" s="32"/>
      <c r="C80" s="49" t="s">
        <v>63</v>
      </c>
      <c r="D80" s="50"/>
      <c r="E80" s="50">
        <v>7000</v>
      </c>
      <c r="F80" s="50">
        <v>7000</v>
      </c>
      <c r="G80" s="50"/>
      <c r="H80" s="50"/>
      <c r="I80" s="50">
        <v>7000</v>
      </c>
      <c r="J80" s="65"/>
      <c r="K80" s="51"/>
      <c r="L80" s="4"/>
    </row>
    <row r="81" spans="1:12" ht="16.5" customHeight="1">
      <c r="A81" s="25"/>
      <c r="B81" s="32"/>
      <c r="C81" s="49" t="s">
        <v>42</v>
      </c>
      <c r="D81" s="50"/>
      <c r="E81" s="50">
        <v>160000</v>
      </c>
      <c r="F81" s="50">
        <v>160000</v>
      </c>
      <c r="G81" s="50"/>
      <c r="H81" s="50"/>
      <c r="I81" s="50">
        <v>160000</v>
      </c>
      <c r="J81" s="65"/>
      <c r="K81" s="85"/>
      <c r="L81" s="4"/>
    </row>
    <row r="82" spans="1:11" ht="16.5" customHeight="1">
      <c r="A82" s="25"/>
      <c r="B82" s="32"/>
      <c r="C82" s="49" t="s">
        <v>23</v>
      </c>
      <c r="D82" s="50"/>
      <c r="E82" s="50">
        <v>44900</v>
      </c>
      <c r="F82" s="50">
        <v>44900</v>
      </c>
      <c r="G82" s="50">
        <v>44900</v>
      </c>
      <c r="H82" s="50"/>
      <c r="I82" s="50"/>
      <c r="J82" s="65"/>
      <c r="K82" s="85"/>
    </row>
    <row r="83" spans="1:11" ht="16.5" customHeight="1">
      <c r="A83" s="25"/>
      <c r="B83" s="32"/>
      <c r="C83" s="49" t="s">
        <v>24</v>
      </c>
      <c r="D83" s="50"/>
      <c r="E83" s="50">
        <v>4000</v>
      </c>
      <c r="F83" s="50">
        <v>4000</v>
      </c>
      <c r="G83" s="50">
        <v>4000</v>
      </c>
      <c r="H83" s="50"/>
      <c r="I83" s="50"/>
      <c r="J83" s="65"/>
      <c r="K83" s="85"/>
    </row>
    <row r="84" spans="1:11" ht="16.5" customHeight="1">
      <c r="A84" s="25"/>
      <c r="B84" s="32"/>
      <c r="C84" s="49" t="s">
        <v>43</v>
      </c>
      <c r="D84" s="50"/>
      <c r="E84" s="50">
        <v>2157000</v>
      </c>
      <c r="F84" s="50">
        <v>2157000</v>
      </c>
      <c r="G84" s="50">
        <v>2157000</v>
      </c>
      <c r="H84" s="50"/>
      <c r="I84" s="50"/>
      <c r="J84" s="65"/>
      <c r="K84" s="85"/>
    </row>
    <row r="85" spans="1:11" ht="16.5" customHeight="1">
      <c r="A85" s="25"/>
      <c r="B85" s="32"/>
      <c r="C85" s="49" t="s">
        <v>44</v>
      </c>
      <c r="D85" s="50"/>
      <c r="E85" s="50">
        <v>310000</v>
      </c>
      <c r="F85" s="50">
        <v>310000</v>
      </c>
      <c r="G85" s="50">
        <v>310000</v>
      </c>
      <c r="H85" s="50"/>
      <c r="I85" s="50"/>
      <c r="J85" s="65"/>
      <c r="K85" s="85"/>
    </row>
    <row r="86" spans="1:11" ht="16.5" customHeight="1">
      <c r="A86" s="25"/>
      <c r="B86" s="32"/>
      <c r="C86" s="49" t="s">
        <v>45</v>
      </c>
      <c r="D86" s="50"/>
      <c r="E86" s="50">
        <v>180000</v>
      </c>
      <c r="F86" s="50">
        <v>180000</v>
      </c>
      <c r="G86" s="50">
        <v>180000</v>
      </c>
      <c r="H86" s="50"/>
      <c r="I86" s="50"/>
      <c r="J86" s="65"/>
      <c r="K86" s="85"/>
    </row>
    <row r="87" spans="1:11" ht="16.5" customHeight="1">
      <c r="A87" s="25"/>
      <c r="B87" s="32"/>
      <c r="C87" s="49" t="s">
        <v>25</v>
      </c>
      <c r="D87" s="50"/>
      <c r="E87" s="50">
        <v>8900</v>
      </c>
      <c r="F87" s="50">
        <v>8900</v>
      </c>
      <c r="G87" s="50"/>
      <c r="H87" s="50">
        <v>8900</v>
      </c>
      <c r="I87" s="50"/>
      <c r="J87" s="65"/>
      <c r="K87" s="85"/>
    </row>
    <row r="88" spans="1:11" ht="16.5" customHeight="1">
      <c r="A88" s="25"/>
      <c r="B88" s="32"/>
      <c r="C88" s="49" t="s">
        <v>26</v>
      </c>
      <c r="D88" s="50"/>
      <c r="E88" s="50">
        <v>1500</v>
      </c>
      <c r="F88" s="50">
        <v>1500</v>
      </c>
      <c r="G88" s="50"/>
      <c r="H88" s="50">
        <v>1500</v>
      </c>
      <c r="I88" s="50"/>
      <c r="J88" s="65"/>
      <c r="K88" s="85"/>
    </row>
    <row r="89" spans="1:11" ht="16.5" customHeight="1">
      <c r="A89" s="25"/>
      <c r="B89" s="32"/>
      <c r="C89" s="49" t="s">
        <v>39</v>
      </c>
      <c r="D89" s="50"/>
      <c r="E89" s="50">
        <v>14000</v>
      </c>
      <c r="F89" s="50">
        <v>14000</v>
      </c>
      <c r="G89" s="50">
        <v>14000</v>
      </c>
      <c r="H89" s="50"/>
      <c r="I89" s="50"/>
      <c r="J89" s="65"/>
      <c r="K89" s="85"/>
    </row>
    <row r="90" spans="1:11" ht="16.5" customHeight="1">
      <c r="A90" s="25"/>
      <c r="B90" s="32"/>
      <c r="C90" s="49" t="s">
        <v>46</v>
      </c>
      <c r="D90" s="50"/>
      <c r="E90" s="50">
        <v>103000</v>
      </c>
      <c r="F90" s="50">
        <v>103000</v>
      </c>
      <c r="G90" s="50">
        <v>103000</v>
      </c>
      <c r="H90" s="50"/>
      <c r="I90" s="50"/>
      <c r="J90" s="65"/>
      <c r="K90" s="85"/>
    </row>
    <row r="91" spans="1:11" ht="16.5" customHeight="1">
      <c r="A91" s="70"/>
      <c r="B91" s="71"/>
      <c r="C91" s="93" t="s">
        <v>27</v>
      </c>
      <c r="D91" s="73"/>
      <c r="E91" s="73">
        <v>67000</v>
      </c>
      <c r="F91" s="73">
        <v>67000</v>
      </c>
      <c r="G91" s="73"/>
      <c r="H91" s="73"/>
      <c r="I91" s="73"/>
      <c r="J91" s="74"/>
      <c r="K91" s="94"/>
    </row>
    <row r="92" spans="1:11" ht="16.5" customHeight="1">
      <c r="A92" s="136"/>
      <c r="B92" s="137"/>
      <c r="C92" s="127" t="s">
        <v>47</v>
      </c>
      <c r="D92" s="133"/>
      <c r="E92" s="133">
        <v>4000</v>
      </c>
      <c r="F92" s="133">
        <v>4000</v>
      </c>
      <c r="G92" s="133"/>
      <c r="H92" s="133"/>
      <c r="I92" s="133"/>
      <c r="J92" s="134"/>
      <c r="K92" s="138"/>
    </row>
    <row r="93" spans="1:11" ht="16.5" customHeight="1">
      <c r="A93" s="25"/>
      <c r="B93" s="32"/>
      <c r="C93" s="49" t="s">
        <v>29</v>
      </c>
      <c r="D93" s="139"/>
      <c r="E93" s="50">
        <v>67000</v>
      </c>
      <c r="F93" s="50">
        <v>67000</v>
      </c>
      <c r="G93" s="50"/>
      <c r="H93" s="50"/>
      <c r="I93" s="50"/>
      <c r="J93" s="65"/>
      <c r="K93" s="85"/>
    </row>
    <row r="94" spans="1:11" ht="16.5" customHeight="1">
      <c r="A94" s="25"/>
      <c r="B94" s="32"/>
      <c r="C94" s="49" t="s">
        <v>30</v>
      </c>
      <c r="D94" s="50"/>
      <c r="E94" s="50">
        <v>14000</v>
      </c>
      <c r="F94" s="50">
        <v>14000</v>
      </c>
      <c r="G94" s="50"/>
      <c r="H94" s="50"/>
      <c r="I94" s="50"/>
      <c r="J94" s="65"/>
      <c r="K94" s="85"/>
    </row>
    <row r="95" spans="1:11" ht="16.5" customHeight="1">
      <c r="A95" s="25"/>
      <c r="B95" s="32"/>
      <c r="C95" s="49" t="s">
        <v>31</v>
      </c>
      <c r="D95" s="50"/>
      <c r="E95" s="50">
        <v>6000</v>
      </c>
      <c r="F95" s="50">
        <v>6000</v>
      </c>
      <c r="G95" s="50"/>
      <c r="H95" s="50"/>
      <c r="I95" s="50"/>
      <c r="J95" s="65"/>
      <c r="K95" s="85"/>
    </row>
    <row r="96" spans="1:11" ht="16.5" customHeight="1">
      <c r="A96" s="25"/>
      <c r="B96" s="32"/>
      <c r="C96" s="49" t="s">
        <v>12</v>
      </c>
      <c r="D96" s="50"/>
      <c r="E96" s="50">
        <v>30000</v>
      </c>
      <c r="F96" s="50">
        <v>30000</v>
      </c>
      <c r="G96" s="50"/>
      <c r="H96" s="50"/>
      <c r="I96" s="50"/>
      <c r="J96" s="65"/>
      <c r="K96" s="85"/>
    </row>
    <row r="97" spans="1:11" ht="16.5" customHeight="1">
      <c r="A97" s="25"/>
      <c r="B97" s="32"/>
      <c r="C97" s="49" t="s">
        <v>48</v>
      </c>
      <c r="D97" s="50"/>
      <c r="E97" s="50">
        <v>13800</v>
      </c>
      <c r="F97" s="50">
        <v>13800</v>
      </c>
      <c r="G97" s="50"/>
      <c r="H97" s="50"/>
      <c r="I97" s="50"/>
      <c r="J97" s="65"/>
      <c r="K97" s="85"/>
    </row>
    <row r="98" spans="1:11" ht="16.5" customHeight="1">
      <c r="A98" s="25"/>
      <c r="B98" s="32"/>
      <c r="C98" s="49" t="s">
        <v>32</v>
      </c>
      <c r="D98" s="50"/>
      <c r="E98" s="50">
        <v>2000</v>
      </c>
      <c r="F98" s="50">
        <v>2000</v>
      </c>
      <c r="G98" s="50"/>
      <c r="H98" s="50"/>
      <c r="I98" s="50"/>
      <c r="J98" s="65"/>
      <c r="K98" s="85"/>
    </row>
    <row r="99" spans="1:11" ht="16.5" customHeight="1">
      <c r="A99" s="25"/>
      <c r="B99" s="32"/>
      <c r="C99" s="49" t="s">
        <v>33</v>
      </c>
      <c r="D99" s="50"/>
      <c r="E99" s="50">
        <v>4500</v>
      </c>
      <c r="F99" s="50">
        <v>4500</v>
      </c>
      <c r="G99" s="50"/>
      <c r="H99" s="50"/>
      <c r="I99" s="50"/>
      <c r="J99" s="65"/>
      <c r="K99" s="85"/>
    </row>
    <row r="100" spans="1:11" ht="16.5" customHeight="1">
      <c r="A100" s="25"/>
      <c r="B100" s="32"/>
      <c r="C100" s="49" t="s">
        <v>34</v>
      </c>
      <c r="D100" s="50"/>
      <c r="E100" s="50">
        <v>1000</v>
      </c>
      <c r="F100" s="50">
        <v>1000</v>
      </c>
      <c r="G100" s="50"/>
      <c r="H100" s="50"/>
      <c r="I100" s="50"/>
      <c r="J100" s="65"/>
      <c r="K100" s="85"/>
    </row>
    <row r="101" spans="1:11" ht="16.5" customHeight="1">
      <c r="A101" s="25"/>
      <c r="B101" s="32"/>
      <c r="C101" s="49" t="s">
        <v>64</v>
      </c>
      <c r="D101" s="50"/>
      <c r="E101" s="50">
        <v>8300</v>
      </c>
      <c r="F101" s="50">
        <v>8300</v>
      </c>
      <c r="G101" s="50"/>
      <c r="H101" s="50"/>
      <c r="I101" s="50"/>
      <c r="J101" s="65"/>
      <c r="K101" s="85"/>
    </row>
    <row r="102" spans="1:11" ht="16.5" customHeight="1">
      <c r="A102" s="25"/>
      <c r="B102" s="32"/>
      <c r="C102" s="49" t="s">
        <v>49</v>
      </c>
      <c r="D102" s="50"/>
      <c r="E102" s="50">
        <v>400</v>
      </c>
      <c r="F102" s="50">
        <v>400</v>
      </c>
      <c r="G102" s="50"/>
      <c r="H102" s="50"/>
      <c r="I102" s="50"/>
      <c r="J102" s="65"/>
      <c r="K102" s="85"/>
    </row>
    <row r="103" spans="1:11" ht="16.5" customHeight="1" thickBot="1">
      <c r="A103" s="25"/>
      <c r="B103" s="32"/>
      <c r="C103" s="49" t="s">
        <v>50</v>
      </c>
      <c r="D103" s="50"/>
      <c r="E103" s="50">
        <v>1000</v>
      </c>
      <c r="F103" s="50">
        <v>1000</v>
      </c>
      <c r="G103" s="50"/>
      <c r="H103" s="50"/>
      <c r="I103" s="50"/>
      <c r="J103" s="65"/>
      <c r="K103" s="85"/>
    </row>
    <row r="104" spans="1:11" ht="16.5" customHeight="1">
      <c r="A104" s="20" t="s">
        <v>51</v>
      </c>
      <c r="B104" s="21"/>
      <c r="C104" s="40"/>
      <c r="D104" s="22">
        <f aca="true" t="shared" si="10" ref="D104:K104">SUM(D105)</f>
        <v>3026105</v>
      </c>
      <c r="E104" s="22">
        <f t="shared" si="10"/>
        <v>3026105</v>
      </c>
      <c r="F104" s="23">
        <f t="shared" si="10"/>
        <v>3026105</v>
      </c>
      <c r="G104" s="23">
        <f t="shared" si="10"/>
        <v>0</v>
      </c>
      <c r="H104" s="23">
        <f t="shared" si="10"/>
        <v>0</v>
      </c>
      <c r="I104" s="23">
        <f t="shared" si="10"/>
        <v>0</v>
      </c>
      <c r="J104" s="23">
        <f t="shared" si="10"/>
        <v>0</v>
      </c>
      <c r="K104" s="24">
        <f t="shared" si="10"/>
        <v>0</v>
      </c>
    </row>
    <row r="105" spans="1:11" ht="16.5" customHeight="1">
      <c r="A105" s="25"/>
      <c r="B105" s="26" t="s">
        <v>52</v>
      </c>
      <c r="C105" s="27"/>
      <c r="D105" s="28">
        <f>SUM(D106)</f>
        <v>3026105</v>
      </c>
      <c r="E105" s="28">
        <f aca="true" t="shared" si="11" ref="E105:K105">SUM(E107)</f>
        <v>3026105</v>
      </c>
      <c r="F105" s="28">
        <f t="shared" si="11"/>
        <v>3026105</v>
      </c>
      <c r="G105" s="28">
        <f t="shared" si="11"/>
        <v>0</v>
      </c>
      <c r="H105" s="28">
        <f t="shared" si="11"/>
        <v>0</v>
      </c>
      <c r="I105" s="28">
        <f t="shared" si="11"/>
        <v>0</v>
      </c>
      <c r="J105" s="28">
        <f t="shared" si="11"/>
        <v>0</v>
      </c>
      <c r="K105" s="95">
        <f t="shared" si="11"/>
        <v>0</v>
      </c>
    </row>
    <row r="106" spans="1:11" ht="16.5" customHeight="1">
      <c r="A106" s="25"/>
      <c r="B106" s="32"/>
      <c r="C106" s="33" t="s">
        <v>11</v>
      </c>
      <c r="D106" s="34">
        <v>3026105</v>
      </c>
      <c r="E106" s="34"/>
      <c r="F106" s="34"/>
      <c r="G106" s="47"/>
      <c r="H106" s="47"/>
      <c r="I106" s="47"/>
      <c r="J106" s="35"/>
      <c r="K106" s="36"/>
    </row>
    <row r="107" spans="1:11" ht="16.5" customHeight="1">
      <c r="A107" s="25"/>
      <c r="B107" s="32"/>
      <c r="C107" s="52" t="s">
        <v>53</v>
      </c>
      <c r="D107" s="53"/>
      <c r="E107" s="53">
        <v>3026105</v>
      </c>
      <c r="F107" s="53">
        <v>3026105</v>
      </c>
      <c r="G107" s="53"/>
      <c r="H107" s="53"/>
      <c r="I107" s="53"/>
      <c r="J107" s="96"/>
      <c r="K107" s="39"/>
    </row>
    <row r="108" spans="1:11" ht="16.5" customHeight="1">
      <c r="A108" s="20" t="s">
        <v>54</v>
      </c>
      <c r="B108" s="21"/>
      <c r="C108" s="21"/>
      <c r="D108" s="22">
        <f aca="true" t="shared" si="12" ref="D108:K108">SUM(D109+D113)</f>
        <v>378949</v>
      </c>
      <c r="E108" s="22">
        <f t="shared" si="12"/>
        <v>378949</v>
      </c>
      <c r="F108" s="22">
        <f t="shared" si="12"/>
        <v>378949</v>
      </c>
      <c r="G108" s="22">
        <f t="shared" si="12"/>
        <v>15960</v>
      </c>
      <c r="H108" s="22">
        <f t="shared" si="12"/>
        <v>1310</v>
      </c>
      <c r="I108" s="22">
        <f t="shared" si="12"/>
        <v>9900</v>
      </c>
      <c r="J108" s="22">
        <f t="shared" si="12"/>
        <v>0</v>
      </c>
      <c r="K108" s="24">
        <f t="shared" si="12"/>
        <v>2870</v>
      </c>
    </row>
    <row r="109" spans="1:11" ht="16.5" customHeight="1">
      <c r="A109" s="97"/>
      <c r="B109" s="98" t="s">
        <v>55</v>
      </c>
      <c r="C109" s="98"/>
      <c r="D109" s="99">
        <f>SUM(D110)</f>
        <v>346801</v>
      </c>
      <c r="E109" s="99">
        <f>SUM(E110:E112)</f>
        <v>346801</v>
      </c>
      <c r="F109" s="99">
        <f>SUM(F112)</f>
        <v>346801</v>
      </c>
      <c r="G109" s="99">
        <f>SUM(G112)</f>
        <v>0</v>
      </c>
      <c r="H109" s="99">
        <f>SUM(H112)</f>
        <v>0</v>
      </c>
      <c r="I109" s="99">
        <f>SUM(I112)</f>
        <v>0</v>
      </c>
      <c r="J109" s="99">
        <f>SUM(J112)</f>
        <v>0</v>
      </c>
      <c r="K109" s="100">
        <f>SUM(K110:K112)</f>
        <v>2870</v>
      </c>
    </row>
    <row r="110" spans="1:11" ht="16.5" customHeight="1">
      <c r="A110" s="101"/>
      <c r="B110" s="102"/>
      <c r="C110" s="103" t="s">
        <v>11</v>
      </c>
      <c r="D110" s="104">
        <v>346801</v>
      </c>
      <c r="E110" s="104"/>
      <c r="F110" s="104"/>
      <c r="G110" s="104"/>
      <c r="H110" s="104"/>
      <c r="I110" s="105"/>
      <c r="J110" s="106"/>
      <c r="K110" s="107"/>
    </row>
    <row r="111" spans="1:11" ht="16.5" customHeight="1">
      <c r="A111" s="101"/>
      <c r="B111" s="108"/>
      <c r="C111" s="109" t="s">
        <v>56</v>
      </c>
      <c r="D111" s="110"/>
      <c r="E111" s="110"/>
      <c r="F111" s="110"/>
      <c r="G111" s="110"/>
      <c r="H111" s="110"/>
      <c r="I111" s="111"/>
      <c r="J111" s="112"/>
      <c r="K111" s="113">
        <v>2870</v>
      </c>
    </row>
    <row r="112" spans="1:11" ht="16.5" customHeight="1">
      <c r="A112" s="101"/>
      <c r="B112" s="114"/>
      <c r="C112" s="115" t="s">
        <v>57</v>
      </c>
      <c r="D112" s="116"/>
      <c r="E112" s="116">
        <v>346801</v>
      </c>
      <c r="F112" s="116">
        <v>346801</v>
      </c>
      <c r="G112" s="116"/>
      <c r="H112" s="116"/>
      <c r="I112" s="117"/>
      <c r="J112" s="118"/>
      <c r="K112" s="119"/>
    </row>
    <row r="113" spans="1:11" ht="16.5" customHeight="1">
      <c r="A113" s="120"/>
      <c r="B113" s="41" t="s">
        <v>58</v>
      </c>
      <c r="C113" s="41"/>
      <c r="D113" s="43">
        <f aca="true" t="shared" si="13" ref="D113:K113">SUM(D114:D118)</f>
        <v>32148</v>
      </c>
      <c r="E113" s="43">
        <f t="shared" si="13"/>
        <v>32148</v>
      </c>
      <c r="F113" s="43">
        <f t="shared" si="13"/>
        <v>32148</v>
      </c>
      <c r="G113" s="43">
        <f t="shared" si="13"/>
        <v>15960</v>
      </c>
      <c r="H113" s="43">
        <f t="shared" si="13"/>
        <v>1310</v>
      </c>
      <c r="I113" s="43">
        <f t="shared" si="13"/>
        <v>9900</v>
      </c>
      <c r="J113" s="43">
        <f t="shared" si="13"/>
        <v>0</v>
      </c>
      <c r="K113" s="31">
        <f t="shared" si="13"/>
        <v>0</v>
      </c>
    </row>
    <row r="114" spans="1:11" ht="16.5" customHeight="1">
      <c r="A114" s="25"/>
      <c r="B114" s="32"/>
      <c r="C114" s="33" t="s">
        <v>11</v>
      </c>
      <c r="D114" s="34">
        <v>32148</v>
      </c>
      <c r="E114" s="34"/>
      <c r="F114" s="34"/>
      <c r="G114" s="34"/>
      <c r="H114" s="34"/>
      <c r="I114" s="34"/>
      <c r="J114" s="35"/>
      <c r="K114" s="36"/>
    </row>
    <row r="115" spans="1:11" ht="16.5" customHeight="1">
      <c r="A115" s="25"/>
      <c r="B115" s="32"/>
      <c r="C115" s="46" t="s">
        <v>59</v>
      </c>
      <c r="D115" s="47"/>
      <c r="E115" s="47">
        <v>9900</v>
      </c>
      <c r="F115" s="47">
        <v>9900</v>
      </c>
      <c r="G115" s="47"/>
      <c r="H115" s="47"/>
      <c r="I115" s="47">
        <v>9900</v>
      </c>
      <c r="J115" s="82"/>
      <c r="K115" s="83"/>
    </row>
    <row r="116" spans="1:11" ht="16.5" customHeight="1">
      <c r="A116" s="25"/>
      <c r="B116" s="32"/>
      <c r="C116" s="49" t="s">
        <v>25</v>
      </c>
      <c r="D116" s="50"/>
      <c r="E116" s="50">
        <v>1310</v>
      </c>
      <c r="F116" s="50">
        <v>1310</v>
      </c>
      <c r="G116" s="50"/>
      <c r="H116" s="50">
        <v>1310</v>
      </c>
      <c r="I116" s="50"/>
      <c r="J116" s="65"/>
      <c r="K116" s="85"/>
    </row>
    <row r="117" spans="1:11" ht="16.5" customHeight="1">
      <c r="A117" s="25"/>
      <c r="B117" s="32"/>
      <c r="C117" s="49" t="s">
        <v>39</v>
      </c>
      <c r="D117" s="50"/>
      <c r="E117" s="50">
        <v>15960</v>
      </c>
      <c r="F117" s="50">
        <v>15960</v>
      </c>
      <c r="G117" s="50">
        <v>15960</v>
      </c>
      <c r="H117" s="50"/>
      <c r="I117" s="50"/>
      <c r="J117" s="65"/>
      <c r="K117" s="85"/>
    </row>
    <row r="118" spans="1:11" ht="16.5" customHeight="1" thickBot="1">
      <c r="A118" s="25"/>
      <c r="B118" s="32"/>
      <c r="C118" s="52" t="s">
        <v>12</v>
      </c>
      <c r="D118" s="53"/>
      <c r="E118" s="53">
        <v>4978</v>
      </c>
      <c r="F118" s="53">
        <v>4978</v>
      </c>
      <c r="G118" s="53"/>
      <c r="H118" s="53"/>
      <c r="I118" s="53"/>
      <c r="J118" s="87"/>
      <c r="K118" s="88"/>
    </row>
    <row r="119" spans="1:11" ht="16.5" customHeight="1" thickBot="1">
      <c r="A119" s="20" t="s">
        <v>60</v>
      </c>
      <c r="B119" s="21"/>
      <c r="C119" s="40"/>
      <c r="D119" s="22">
        <f aca="true" t="shared" si="14" ref="D119:K119">SUM(D120)</f>
        <v>152703</v>
      </c>
      <c r="E119" s="22">
        <f t="shared" si="14"/>
        <v>152703</v>
      </c>
      <c r="F119" s="22">
        <f t="shared" si="14"/>
        <v>152703</v>
      </c>
      <c r="G119" s="22">
        <f t="shared" si="14"/>
        <v>88082</v>
      </c>
      <c r="H119" s="22">
        <f t="shared" si="14"/>
        <v>9750</v>
      </c>
      <c r="I119" s="22">
        <f t="shared" si="14"/>
        <v>0</v>
      </c>
      <c r="J119" s="22">
        <f t="shared" si="14"/>
        <v>0</v>
      </c>
      <c r="K119" s="24">
        <f t="shared" si="14"/>
        <v>4985</v>
      </c>
    </row>
    <row r="120" spans="1:11" ht="16.5" customHeight="1">
      <c r="A120" s="25"/>
      <c r="B120" s="26" t="s">
        <v>61</v>
      </c>
      <c r="C120" s="27"/>
      <c r="D120" s="28">
        <f>SUM(D122)</f>
        <v>152703</v>
      </c>
      <c r="E120" s="28">
        <f aca="true" t="shared" si="15" ref="E120:J120">SUM(E122:E132)</f>
        <v>152703</v>
      </c>
      <c r="F120" s="28">
        <f t="shared" si="15"/>
        <v>152703</v>
      </c>
      <c r="G120" s="28">
        <f t="shared" si="15"/>
        <v>88082</v>
      </c>
      <c r="H120" s="28">
        <f t="shared" si="15"/>
        <v>9750</v>
      </c>
      <c r="I120" s="28">
        <f t="shared" si="15"/>
        <v>0</v>
      </c>
      <c r="J120" s="28">
        <f t="shared" si="15"/>
        <v>0</v>
      </c>
      <c r="K120" s="95">
        <f>SUM(K121:K132)</f>
        <v>4985</v>
      </c>
    </row>
    <row r="121" spans="1:11" ht="16.5" customHeight="1">
      <c r="A121" s="25"/>
      <c r="B121" s="32"/>
      <c r="C121" s="121" t="s">
        <v>66</v>
      </c>
      <c r="D121" s="122"/>
      <c r="E121" s="122"/>
      <c r="F121" s="122"/>
      <c r="G121" s="122"/>
      <c r="H121" s="122"/>
      <c r="I121" s="122"/>
      <c r="J121" s="123"/>
      <c r="K121" s="124">
        <v>4985</v>
      </c>
    </row>
    <row r="122" spans="1:11" ht="16.5" customHeight="1">
      <c r="A122" s="25"/>
      <c r="B122" s="32"/>
      <c r="C122" s="33" t="s">
        <v>11</v>
      </c>
      <c r="D122" s="34">
        <v>152703</v>
      </c>
      <c r="E122" s="34"/>
      <c r="F122" s="34"/>
      <c r="G122" s="34"/>
      <c r="H122" s="34"/>
      <c r="I122" s="34"/>
      <c r="J122" s="35"/>
      <c r="K122" s="36"/>
    </row>
    <row r="123" spans="1:11" ht="16.5" customHeight="1">
      <c r="A123" s="25"/>
      <c r="B123" s="32"/>
      <c r="C123" s="49" t="s">
        <v>22</v>
      </c>
      <c r="D123" s="50"/>
      <c r="E123" s="50">
        <v>60340</v>
      </c>
      <c r="F123" s="50">
        <v>60340</v>
      </c>
      <c r="G123" s="50">
        <v>60340</v>
      </c>
      <c r="H123" s="50"/>
      <c r="I123" s="50"/>
      <c r="J123" s="65"/>
      <c r="K123" s="85"/>
    </row>
    <row r="124" spans="1:11" ht="16.5" customHeight="1">
      <c r="A124" s="25"/>
      <c r="B124" s="32"/>
      <c r="C124" s="49" t="s">
        <v>24</v>
      </c>
      <c r="D124" s="50"/>
      <c r="E124" s="50">
        <v>4342</v>
      </c>
      <c r="F124" s="50">
        <v>4342</v>
      </c>
      <c r="G124" s="50">
        <v>4342</v>
      </c>
      <c r="H124" s="50"/>
      <c r="I124" s="50"/>
      <c r="J124" s="65"/>
      <c r="K124" s="85"/>
    </row>
    <row r="125" spans="1:11" ht="16.5" customHeight="1">
      <c r="A125" s="25"/>
      <c r="B125" s="32"/>
      <c r="C125" s="49" t="s">
        <v>25</v>
      </c>
      <c r="D125" s="50"/>
      <c r="E125" s="50">
        <v>9750</v>
      </c>
      <c r="F125" s="50">
        <v>9750</v>
      </c>
      <c r="G125" s="50"/>
      <c r="H125" s="50">
        <v>9750</v>
      </c>
      <c r="I125" s="50"/>
      <c r="J125" s="65"/>
      <c r="K125" s="85"/>
    </row>
    <row r="126" spans="1:11" ht="16.5" customHeight="1">
      <c r="A126" s="25"/>
      <c r="B126" s="32"/>
      <c r="C126" s="49" t="s">
        <v>39</v>
      </c>
      <c r="D126" s="50"/>
      <c r="E126" s="50">
        <v>23400</v>
      </c>
      <c r="F126" s="50">
        <v>23400</v>
      </c>
      <c r="G126" s="50">
        <v>23400</v>
      </c>
      <c r="H126" s="50"/>
      <c r="I126" s="50"/>
      <c r="J126" s="65"/>
      <c r="K126" s="85"/>
    </row>
    <row r="127" spans="1:11" ht="16.5" customHeight="1">
      <c r="A127" s="25"/>
      <c r="B127" s="32"/>
      <c r="C127" s="49" t="s">
        <v>27</v>
      </c>
      <c r="D127" s="50"/>
      <c r="E127" s="50">
        <v>7000</v>
      </c>
      <c r="F127" s="50">
        <v>7000</v>
      </c>
      <c r="G127" s="50"/>
      <c r="H127" s="50"/>
      <c r="I127" s="50"/>
      <c r="J127" s="65"/>
      <c r="K127" s="85"/>
    </row>
    <row r="128" spans="1:11" ht="16.5" customHeight="1">
      <c r="A128" s="25"/>
      <c r="B128" s="32"/>
      <c r="C128" s="49" t="s">
        <v>30</v>
      </c>
      <c r="D128" s="50"/>
      <c r="E128" s="50">
        <v>500</v>
      </c>
      <c r="F128" s="50">
        <v>500</v>
      </c>
      <c r="G128" s="50"/>
      <c r="H128" s="50"/>
      <c r="I128" s="50"/>
      <c r="J128" s="65"/>
      <c r="K128" s="85"/>
    </row>
    <row r="129" spans="1:11" ht="16.5" customHeight="1">
      <c r="A129" s="25"/>
      <c r="B129" s="32"/>
      <c r="C129" s="49" t="s">
        <v>31</v>
      </c>
      <c r="D129" s="50"/>
      <c r="E129" s="50">
        <v>125</v>
      </c>
      <c r="F129" s="50">
        <v>125</v>
      </c>
      <c r="G129" s="50"/>
      <c r="H129" s="50"/>
      <c r="I129" s="50"/>
      <c r="J129" s="65"/>
      <c r="K129" s="85"/>
    </row>
    <row r="130" spans="1:11" ht="16.5" customHeight="1">
      <c r="A130" s="25"/>
      <c r="B130" s="32"/>
      <c r="C130" s="49" t="s">
        <v>12</v>
      </c>
      <c r="D130" s="50"/>
      <c r="E130" s="50">
        <v>43158</v>
      </c>
      <c r="F130" s="50">
        <v>43158</v>
      </c>
      <c r="G130" s="50"/>
      <c r="H130" s="50"/>
      <c r="I130" s="50"/>
      <c r="J130" s="65"/>
      <c r="K130" s="85"/>
    </row>
    <row r="131" spans="1:11" ht="16.5" customHeight="1">
      <c r="A131" s="25"/>
      <c r="B131" s="32"/>
      <c r="C131" s="49" t="s">
        <v>48</v>
      </c>
      <c r="D131" s="50"/>
      <c r="E131" s="50">
        <v>1900</v>
      </c>
      <c r="F131" s="50">
        <v>1900</v>
      </c>
      <c r="G131" s="50"/>
      <c r="H131" s="50"/>
      <c r="I131" s="50"/>
      <c r="J131" s="65"/>
      <c r="K131" s="85"/>
    </row>
    <row r="132" spans="1:11" ht="16.5" customHeight="1" thickBot="1">
      <c r="A132" s="130"/>
      <c r="B132" s="131"/>
      <c r="C132" s="37" t="s">
        <v>34</v>
      </c>
      <c r="D132" s="38"/>
      <c r="E132" s="38">
        <v>2188</v>
      </c>
      <c r="F132" s="38">
        <v>2188</v>
      </c>
      <c r="G132" s="38"/>
      <c r="H132" s="38"/>
      <c r="I132" s="38"/>
      <c r="J132" s="96"/>
      <c r="K132" s="39"/>
    </row>
    <row r="133" spans="1:11" s="5" customFormat="1" ht="16.5" customHeight="1" thickBot="1">
      <c r="A133" s="150" t="s">
        <v>62</v>
      </c>
      <c r="B133" s="150"/>
      <c r="C133" s="150"/>
      <c r="D133" s="125">
        <f aca="true" t="shared" si="16" ref="D133:K133">SUM(D13+D17+D32+D59+D76+D104+D119+D108)</f>
        <v>7326150</v>
      </c>
      <c r="E133" s="125">
        <f t="shared" si="16"/>
        <v>7326150</v>
      </c>
      <c r="F133" s="125">
        <f t="shared" si="16"/>
        <v>7326150</v>
      </c>
      <c r="G133" s="125">
        <f t="shared" si="16"/>
        <v>3284305</v>
      </c>
      <c r="H133" s="125">
        <f t="shared" si="16"/>
        <v>85474</v>
      </c>
      <c r="I133" s="125">
        <f t="shared" si="16"/>
        <v>177400</v>
      </c>
      <c r="J133" s="125">
        <f t="shared" si="16"/>
        <v>0</v>
      </c>
      <c r="K133" s="126">
        <f t="shared" si="16"/>
        <v>244855</v>
      </c>
    </row>
    <row r="140" ht="12.75">
      <c r="D140">
        <v>3</v>
      </c>
    </row>
  </sheetData>
  <sheetProtection selectLockedCells="1" selectUnlockedCells="1"/>
  <mergeCells count="12">
    <mergeCell ref="A133:C133"/>
    <mergeCell ref="E8:E9"/>
    <mergeCell ref="A5:K5"/>
    <mergeCell ref="A8:C10"/>
    <mergeCell ref="D8:D10"/>
    <mergeCell ref="F8:J8"/>
    <mergeCell ref="A4:K4"/>
    <mergeCell ref="A6:K6"/>
    <mergeCell ref="K8:K10"/>
    <mergeCell ref="F9:F10"/>
    <mergeCell ref="H9:I9"/>
    <mergeCell ref="J9:J10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5" r:id="rId1"/>
  <rowBreaks count="2" manualBreakCount="2">
    <brk id="48" max="10" man="1"/>
    <brk id="9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Your User Name</cp:lastModifiedBy>
  <cp:lastPrinted>2015-02-13T10:04:23Z</cp:lastPrinted>
  <dcterms:modified xsi:type="dcterms:W3CDTF">2015-02-19T06:17:58Z</dcterms:modified>
  <cp:category/>
  <cp:version/>
  <cp:contentType/>
  <cp:contentStatus/>
</cp:coreProperties>
</file>