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" sheetId="1" r:id="rId1"/>
  </sheets>
  <definedNames>
    <definedName name="_xlnm.Print_Area" localSheetId="0">'zal_Nr_3_'!$A$1:$K$145</definedName>
    <definedName name="_xlnm.Print_Titles" localSheetId="0">'zal_Nr_3_'!$7:$10</definedName>
  </definedNames>
  <calcPr fullCalcOnLoad="1"/>
</workbook>
</file>

<file path=xl/sharedStrings.xml><?xml version="1.0" encoding="utf-8"?>
<sst xmlns="http://schemas.openxmlformats.org/spreadsheetml/2006/main" count="147" uniqueCount="78">
  <si>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</si>
  <si>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</si>
  <si>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</si>
  <si>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</si>
  <si>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</si>
  <si>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</si>
  <si>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</si>
  <si>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</si>
  <si>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</si>
  <si>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</si>
  <si>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</si>
  <si>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</si>
  <si>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</si>
  <si>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</si>
  <si>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</si>
  <si>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</si>
  <si>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</si>
  <si>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</si>
  <si>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</si>
  <si>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</si>
  <si>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</si>
  <si>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</si>
  <si>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71013</t>
  </si>
  <si>
    <t>71014</t>
  </si>
  <si>
    <t>71015</t>
  </si>
  <si>
    <t>4010</t>
  </si>
  <si>
    <t>4020</t>
  </si>
  <si>
    <t>4040</t>
  </si>
  <si>
    <t>4110</t>
  </si>
  <si>
    <t>4120</t>
  </si>
  <si>
    <t>4210</t>
  </si>
  <si>
    <t>4240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</si>
  <si>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</si>
  <si>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</si>
  <si>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</si>
  <si>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</si>
  <si>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</si>
  <si>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</si>
  <si>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</si>
  <si>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</si>
  <si>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</si>
  <si>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</si>
  <si>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</si>
  <si>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</si>
  <si>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</si>
  <si>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</si>
  <si>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</si>
  <si>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</si>
  <si>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</si>
  <si>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</si>
  <si>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</si>
  <si>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</si>
  <si>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</si>
  <si>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</si>
  <si>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</si>
  <si>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</si>
  <si>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</si>
  <si>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</si>
  <si>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</si>
  <si>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</si>
  <si>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</si>
  <si>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</si>
  <si>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</si>
  <si>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</si>
  <si>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</si>
  <si>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</si>
  <si>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</si>
  <si>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</si>
  <si>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i innych zadań zleconych odrębnymi  ustawami w  2015 r.</t>
  </si>
  <si>
    <t>0420</t>
  </si>
  <si>
    <t>0920</t>
  </si>
  <si>
    <t>4580</t>
  </si>
  <si>
    <t>4590</t>
  </si>
  <si>
    <t>801</t>
  </si>
  <si>
    <t>80102</t>
  </si>
  <si>
    <t>80111</t>
  </si>
  <si>
    <r>
      <t xml:space="preserve">Załącznik Nr 3 </t>
    </r>
    <r>
      <rPr>
        <sz val="11"/>
        <rFont val="Times New Roman"/>
        <family val="1"/>
      </rPr>
      <t>do Uchwały  Zarządu Powiatu</t>
    </r>
  </si>
  <si>
    <t>Braniewskiego Nr 126/15  z dnia 28 .10.2015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</si>
</sst>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" fontId="5" fillId="33" borderId="21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26" xfId="0" applyNumberFormat="1" applyFont="1" applyBorder="1" applyAlignment="1">
      <alignment horizontal="right" vertical="center" wrapText="1"/>
    </xf>
    <xf numFmtId="4" fontId="5" fillId="0" borderId="27" xfId="0" applyNumberFormat="1" applyFont="1" applyBorder="1" applyAlignment="1">
      <alignment horizontal="right" vertical="center" wrapText="1"/>
    </xf>
    <xf numFmtId="4" fontId="5" fillId="0" borderId="28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vertical="center" wrapText="1"/>
    </xf>
    <xf numFmtId="4" fontId="4" fillId="0" borderId="32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vertical="center" wrapText="1"/>
    </xf>
    <xf numFmtId="4" fontId="4" fillId="33" borderId="22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 wrapText="1"/>
    </xf>
    <xf numFmtId="4" fontId="4" fillId="0" borderId="3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4" fillId="0" borderId="36" xfId="0" applyNumberFormat="1" applyFont="1" applyBorder="1" applyAlignment="1">
      <alignment horizontal="center" vertical="center"/>
    </xf>
    <xf numFmtId="4" fontId="4" fillId="0" borderId="36" xfId="0" applyNumberFormat="1" applyFont="1" applyBorder="1" applyAlignment="1">
      <alignment horizontal="right" vertical="center" wrapText="1"/>
    </xf>
    <xf numFmtId="4" fontId="4" fillId="34" borderId="37" xfId="0" applyNumberFormat="1" applyFont="1" applyFill="1" applyBorder="1" applyAlignment="1">
      <alignment horizontal="right" vertical="center" wrapText="1"/>
    </xf>
    <xf numFmtId="4" fontId="4" fillId="0" borderId="38" xfId="0" applyNumberFormat="1" applyFont="1" applyBorder="1" applyAlignment="1">
      <alignment horizontal="center" vertical="center"/>
    </xf>
    <xf numFmtId="4" fontId="4" fillId="0" borderId="38" xfId="0" applyNumberFormat="1" applyFont="1" applyBorder="1" applyAlignment="1">
      <alignment horizontal="right" vertical="center" wrapText="1"/>
    </xf>
    <xf numFmtId="4" fontId="4" fillId="34" borderId="39" xfId="0" applyNumberFormat="1" applyFont="1" applyFill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6" fillId="0" borderId="40" xfId="0" applyNumberFormat="1" applyFont="1" applyBorder="1" applyAlignment="1">
      <alignment horizontal="right" vertical="center" wrapText="1"/>
    </xf>
    <xf numFmtId="4" fontId="4" fillId="0" borderId="31" xfId="0" applyNumberFormat="1" applyFont="1" applyBorder="1" applyAlignment="1">
      <alignment horizontal="right" wrapText="1"/>
    </xf>
    <xf numFmtId="4" fontId="4" fillId="0" borderId="41" xfId="0" applyNumberFormat="1" applyFont="1" applyBorder="1" applyAlignment="1">
      <alignment horizontal="center" vertical="center"/>
    </xf>
    <xf numFmtId="4" fontId="4" fillId="0" borderId="41" xfId="0" applyNumberFormat="1" applyFont="1" applyBorder="1" applyAlignment="1">
      <alignment horizontal="right" vertical="center" wrapText="1"/>
    </xf>
    <xf numFmtId="4" fontId="4" fillId="0" borderId="42" xfId="0" applyNumberFormat="1" applyFont="1" applyBorder="1" applyAlignment="1">
      <alignment horizontal="right" vertical="center" wrapText="1"/>
    </xf>
    <xf numFmtId="4" fontId="4" fillId="0" borderId="43" xfId="0" applyNumberFormat="1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44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 vertical="center"/>
    </xf>
    <xf numFmtId="4" fontId="5" fillId="0" borderId="47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center"/>
    </xf>
    <xf numFmtId="4" fontId="4" fillId="0" borderId="49" xfId="0" applyNumberFormat="1" applyFont="1" applyBorder="1" applyAlignment="1">
      <alignment horizontal="right" wrapText="1"/>
    </xf>
    <xf numFmtId="4" fontId="5" fillId="0" borderId="50" xfId="0" applyNumberFormat="1" applyFont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33" xfId="0" applyNumberFormat="1" applyFont="1" applyBorder="1" applyAlignment="1">
      <alignment horizontal="right" wrapText="1"/>
    </xf>
    <xf numFmtId="4" fontId="5" fillId="0" borderId="53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center" vertical="center"/>
    </xf>
    <xf numFmtId="4" fontId="4" fillId="0" borderId="54" xfId="0" applyNumberFormat="1" applyFont="1" applyBorder="1" applyAlignment="1">
      <alignment horizontal="center" vertical="center"/>
    </xf>
    <xf numFmtId="4" fontId="5" fillId="0" borderId="54" xfId="0" applyNumberFormat="1" applyFont="1" applyBorder="1" applyAlignment="1">
      <alignment horizontal="right" vertical="center" wrapText="1"/>
    </xf>
    <xf numFmtId="4" fontId="5" fillId="0" borderId="55" xfId="0" applyNumberFormat="1" applyFont="1" applyBorder="1" applyAlignment="1">
      <alignment horizontal="right" vertical="center" wrapText="1"/>
    </xf>
    <xf numFmtId="4" fontId="5" fillId="0" borderId="56" xfId="0" applyNumberFormat="1" applyFont="1" applyBorder="1" applyAlignment="1">
      <alignment horizontal="right" vertical="center" wrapText="1"/>
    </xf>
    <xf numFmtId="4" fontId="4" fillId="0" borderId="57" xfId="0" applyNumberFormat="1" applyFont="1" applyBorder="1" applyAlignment="1">
      <alignment horizontal="right" vertical="center" wrapText="1"/>
    </xf>
    <xf numFmtId="4" fontId="4" fillId="0" borderId="35" xfId="0" applyNumberFormat="1" applyFont="1" applyBorder="1" applyAlignment="1">
      <alignment horizontal="right" vertical="center" wrapText="1"/>
    </xf>
    <xf numFmtId="4" fontId="4" fillId="35" borderId="36" xfId="0" applyNumberFormat="1" applyFont="1" applyFill="1" applyBorder="1" applyAlignment="1">
      <alignment horizontal="right" vertical="center" wrapText="1"/>
    </xf>
    <xf numFmtId="4" fontId="4" fillId="0" borderId="37" xfId="0" applyNumberFormat="1" applyFont="1" applyBorder="1" applyAlignment="1">
      <alignment horizontal="right" vertical="center" wrapText="1"/>
    </xf>
    <xf numFmtId="4" fontId="4" fillId="35" borderId="38" xfId="0" applyNumberFormat="1" applyFont="1" applyFill="1" applyBorder="1" applyAlignment="1">
      <alignment horizontal="right" vertical="center" wrapText="1"/>
    </xf>
    <xf numFmtId="4" fontId="4" fillId="0" borderId="58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right" wrapText="1"/>
    </xf>
    <xf numFmtId="4" fontId="5" fillId="0" borderId="40" xfId="0" applyNumberFormat="1" applyFont="1" applyBorder="1" applyAlignment="1">
      <alignment horizontal="right" wrapText="1"/>
    </xf>
    <xf numFmtId="4" fontId="4" fillId="0" borderId="48" xfId="0" applyNumberFormat="1" applyFont="1" applyBorder="1" applyAlignment="1">
      <alignment horizontal="center" vertical="center"/>
    </xf>
    <xf numFmtId="4" fontId="4" fillId="0" borderId="48" xfId="0" applyNumberFormat="1" applyFont="1" applyBorder="1" applyAlignment="1">
      <alignment horizontal="right" vertical="center" wrapText="1"/>
    </xf>
    <xf numFmtId="4" fontId="4" fillId="0" borderId="59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0" borderId="36" xfId="0" applyNumberFormat="1" applyFont="1" applyBorder="1" applyAlignment="1">
      <alignment vertical="center" wrapText="1"/>
    </xf>
    <xf numFmtId="4" fontId="5" fillId="36" borderId="60" xfId="0" applyNumberFormat="1" applyFont="1" applyFill="1" applyBorder="1" applyAlignment="1">
      <alignment horizontal="center" vertical="center"/>
    </xf>
    <xf numFmtId="4" fontId="4" fillId="36" borderId="60" xfId="0" applyNumberFormat="1" applyFont="1" applyFill="1" applyBorder="1" applyAlignment="1">
      <alignment horizontal="center" vertical="center"/>
    </xf>
    <xf numFmtId="4" fontId="5" fillId="36" borderId="60" xfId="0" applyNumberFormat="1" applyFont="1" applyFill="1" applyBorder="1" applyAlignment="1">
      <alignment horizontal="right" vertical="center" wrapText="1"/>
    </xf>
    <xf numFmtId="4" fontId="4" fillId="36" borderId="34" xfId="0" applyNumberFormat="1" applyFont="1" applyFill="1" applyBorder="1" applyAlignment="1">
      <alignment horizontal="center" vertical="center"/>
    </xf>
    <xf numFmtId="4" fontId="4" fillId="36" borderId="36" xfId="0" applyNumberFormat="1" applyFont="1" applyFill="1" applyBorder="1" applyAlignment="1">
      <alignment horizontal="center" vertical="center"/>
    </xf>
    <xf numFmtId="4" fontId="4" fillId="36" borderId="38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4" fontId="4" fillId="36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right" vertical="center" wrapText="1"/>
    </xf>
    <xf numFmtId="4" fontId="5" fillId="0" borderId="40" xfId="0" applyNumberFormat="1" applyFont="1" applyBorder="1" applyAlignment="1">
      <alignment horizontal="right" vertical="center" wrapText="1"/>
    </xf>
    <xf numFmtId="4" fontId="5" fillId="35" borderId="53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center" vertical="center"/>
    </xf>
    <xf numFmtId="4" fontId="5" fillId="35" borderId="54" xfId="0" applyNumberFormat="1" applyFont="1" applyFill="1" applyBorder="1" applyAlignment="1">
      <alignment horizontal="right" vertical="center" wrapText="1"/>
    </xf>
    <xf numFmtId="4" fontId="5" fillId="35" borderId="56" xfId="0" applyNumberFormat="1" applyFont="1" applyFill="1" applyBorder="1" applyAlignment="1">
      <alignment horizontal="right" vertical="center" wrapText="1"/>
    </xf>
    <xf numFmtId="4" fontId="5" fillId="35" borderId="25" xfId="0" applyNumberFormat="1" applyFont="1" applyFill="1" applyBorder="1" applyAlignment="1">
      <alignment horizontal="center" vertical="center"/>
    </xf>
    <xf numFmtId="4" fontId="5" fillId="35" borderId="12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center" vertical="center"/>
    </xf>
    <xf numFmtId="4" fontId="4" fillId="35" borderId="29" xfId="0" applyNumberFormat="1" applyFont="1" applyFill="1" applyBorder="1" applyAlignment="1">
      <alignment horizontal="right" vertical="center" wrapText="1"/>
    </xf>
    <xf numFmtId="4" fontId="7" fillId="35" borderId="29" xfId="0" applyNumberFormat="1" applyFont="1" applyFill="1" applyBorder="1" applyAlignment="1">
      <alignment horizontal="right" vertical="center" wrapText="1"/>
    </xf>
    <xf numFmtId="4" fontId="7" fillId="35" borderId="30" xfId="0" applyNumberFormat="1" applyFont="1" applyFill="1" applyBorder="1" applyAlignment="1">
      <alignment horizontal="right" vertical="center" wrapText="1"/>
    </xf>
    <xf numFmtId="4" fontId="7" fillId="35" borderId="31" xfId="0" applyNumberFormat="1" applyFont="1" applyFill="1" applyBorder="1" applyAlignment="1">
      <alignment horizontal="right" vertical="center" wrapText="1"/>
    </xf>
    <xf numFmtId="4" fontId="5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center" vertical="center"/>
    </xf>
    <xf numFmtId="4" fontId="4" fillId="35" borderId="28" xfId="0" applyNumberFormat="1" applyFont="1" applyFill="1" applyBorder="1" applyAlignment="1">
      <alignment horizontal="right" vertical="center" wrapText="1"/>
    </xf>
    <xf numFmtId="4" fontId="7" fillId="35" borderId="28" xfId="0" applyNumberFormat="1" applyFont="1" applyFill="1" applyBorder="1" applyAlignment="1">
      <alignment horizontal="right" vertical="center" wrapText="1"/>
    </xf>
    <xf numFmtId="4" fontId="7" fillId="35" borderId="61" xfId="0" applyNumberFormat="1" applyFont="1" applyFill="1" applyBorder="1" applyAlignment="1">
      <alignment horizontal="right" vertical="center" wrapText="1"/>
    </xf>
    <xf numFmtId="4" fontId="4" fillId="35" borderId="62" xfId="0" applyNumberFormat="1" applyFont="1" applyFill="1" applyBorder="1" applyAlignment="1">
      <alignment horizontal="right" vertical="center" wrapText="1"/>
    </xf>
    <xf numFmtId="4" fontId="5" fillId="35" borderId="1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center" vertical="center"/>
    </xf>
    <xf numFmtId="4" fontId="4" fillId="35" borderId="41" xfId="0" applyNumberFormat="1" applyFont="1" applyFill="1" applyBorder="1" applyAlignment="1">
      <alignment horizontal="right" vertical="center" wrapText="1"/>
    </xf>
    <xf numFmtId="4" fontId="7" fillId="35" borderId="41" xfId="0" applyNumberFormat="1" applyFont="1" applyFill="1" applyBorder="1" applyAlignment="1">
      <alignment horizontal="right" vertical="center" wrapText="1"/>
    </xf>
    <xf numFmtId="4" fontId="4" fillId="35" borderId="42" xfId="0" applyNumberFormat="1" applyFont="1" applyFill="1" applyBorder="1" applyAlignment="1">
      <alignment horizontal="right" vertical="center" wrapText="1"/>
    </xf>
    <xf numFmtId="4" fontId="7" fillId="35" borderId="43" xfId="0" applyNumberFormat="1" applyFont="1" applyFill="1" applyBorder="1" applyAlignment="1">
      <alignment horizontal="right" vertical="center" wrapText="1"/>
    </xf>
    <xf numFmtId="4" fontId="5" fillId="0" borderId="63" xfId="0" applyNumberFormat="1" applyFont="1" applyBorder="1" applyAlignment="1">
      <alignment horizontal="center" vertical="center"/>
    </xf>
    <xf numFmtId="4" fontId="5" fillId="33" borderId="22" xfId="0" applyNumberFormat="1" applyFont="1" applyFill="1" applyBorder="1" applyAlignment="1">
      <alignment vertical="center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36" borderId="57" xfId="0" applyNumberFormat="1" applyFont="1" applyFill="1" applyBorder="1" applyAlignment="1">
      <alignment horizontal="right" vertical="center" wrapText="1"/>
    </xf>
    <xf numFmtId="4" fontId="4" fillId="36" borderId="35" xfId="0" applyNumberFormat="1" applyFont="1" applyFill="1" applyBorder="1" applyAlignment="1">
      <alignment horizontal="right" vertical="center" wrapText="1"/>
    </xf>
    <xf numFmtId="4" fontId="4" fillId="36" borderId="36" xfId="0" applyNumberFormat="1" applyFont="1" applyFill="1" applyBorder="1" applyAlignment="1">
      <alignment horizontal="right" vertical="center" wrapText="1"/>
    </xf>
    <xf numFmtId="4" fontId="4" fillId="36" borderId="45" xfId="0" applyNumberFormat="1" applyFont="1" applyFill="1" applyBorder="1" applyAlignment="1">
      <alignment horizontal="right" vertical="center" wrapText="1"/>
    </xf>
    <xf numFmtId="4" fontId="4" fillId="36" borderId="37" xfId="0" applyNumberFormat="1" applyFont="1" applyFill="1" applyBorder="1" applyAlignment="1">
      <alignment horizontal="right" vertical="center" wrapText="1"/>
    </xf>
    <xf numFmtId="4" fontId="4" fillId="36" borderId="38" xfId="0" applyNumberFormat="1" applyFont="1" applyFill="1" applyBorder="1" applyAlignment="1">
      <alignment horizontal="right" vertical="center" wrapText="1"/>
    </xf>
    <xf numFmtId="4" fontId="4" fillId="36" borderId="58" xfId="0" applyNumberFormat="1" applyFont="1" applyFill="1" applyBorder="1" applyAlignment="1">
      <alignment horizontal="right" vertical="center" wrapText="1"/>
    </xf>
    <xf numFmtId="4" fontId="4" fillId="36" borderId="39" xfId="0" applyNumberFormat="1" applyFont="1" applyFill="1" applyBorder="1" applyAlignment="1">
      <alignment horizontal="right" vertical="center" wrapText="1"/>
    </xf>
    <xf numFmtId="1" fontId="4" fillId="0" borderId="36" xfId="0" applyNumberFormat="1" applyFont="1" applyBorder="1" applyAlignment="1">
      <alignment horizontal="center" vertical="center"/>
    </xf>
    <xf numFmtId="4" fontId="5" fillId="0" borderId="64" xfId="0" applyNumberFormat="1" applyFont="1" applyBorder="1" applyAlignment="1">
      <alignment horizontal="center" vertical="center"/>
    </xf>
    <xf numFmtId="4" fontId="5" fillId="0" borderId="65" xfId="0" applyNumberFormat="1" applyFont="1" applyBorder="1" applyAlignment="1">
      <alignment horizontal="center" vertical="center"/>
    </xf>
    <xf numFmtId="4" fontId="4" fillId="0" borderId="66" xfId="0" applyNumberFormat="1" applyFont="1" applyBorder="1" applyAlignment="1">
      <alignment horizontal="center"/>
    </xf>
    <xf numFmtId="4" fontId="4" fillId="0" borderId="66" xfId="0" applyNumberFormat="1" applyFont="1" applyBorder="1" applyAlignment="1">
      <alignment horizontal="right" wrapText="1"/>
    </xf>
    <xf numFmtId="4" fontId="4" fillId="0" borderId="67" xfId="0" applyNumberFormat="1" applyFont="1" applyBorder="1" applyAlignment="1">
      <alignment horizontal="right" wrapText="1"/>
    </xf>
    <xf numFmtId="4" fontId="4" fillId="0" borderId="68" xfId="0" applyNumberFormat="1" applyFont="1" applyBorder="1" applyAlignment="1">
      <alignment horizontal="right" wrapText="1"/>
    </xf>
    <xf numFmtId="4" fontId="4" fillId="0" borderId="36" xfId="0" applyNumberFormat="1" applyFont="1" applyBorder="1" applyAlignment="1">
      <alignment horizontal="right" wrapText="1"/>
    </xf>
    <xf numFmtId="4" fontId="4" fillId="0" borderId="45" xfId="0" applyNumberFormat="1" applyFont="1" applyBorder="1" applyAlignment="1">
      <alignment horizontal="right" wrapText="1"/>
    </xf>
    <xf numFmtId="4" fontId="5" fillId="36" borderId="65" xfId="0" applyNumberFormat="1" applyFont="1" applyFill="1" applyBorder="1" applyAlignment="1">
      <alignment horizontal="center" vertical="center"/>
    </xf>
    <xf numFmtId="4" fontId="5" fillId="36" borderId="28" xfId="0" applyNumberFormat="1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36" borderId="53" xfId="0" applyNumberFormat="1" applyFont="1" applyFill="1" applyBorder="1" applyAlignment="1">
      <alignment horizontal="center" vertical="center"/>
    </xf>
    <xf numFmtId="4" fontId="5" fillId="36" borderId="25" xfId="0" applyNumberFormat="1" applyFont="1" applyFill="1" applyBorder="1" applyAlignment="1">
      <alignment horizontal="center" vertical="center"/>
    </xf>
    <xf numFmtId="4" fontId="5" fillId="0" borderId="29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5" fillId="0" borderId="31" xfId="0" applyNumberFormat="1" applyFont="1" applyBorder="1" applyAlignment="1">
      <alignment horizontal="right" vertical="center" wrapText="1"/>
    </xf>
    <xf numFmtId="0" fontId="4" fillId="0" borderId="38" xfId="0" applyNumberFormat="1" applyFont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69" xfId="0" applyFont="1" applyFill="1" applyBorder="1" applyAlignment="1">
      <alignment horizontal="center" vertical="center" wrapText="1"/>
    </xf>
    <xf numFmtId="4" fontId="5" fillId="33" borderId="21" xfId="0" applyNumberFormat="1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53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5"/>
  <sheetViews>
    <sheetView tabSelected="1" view="pageBreakPreview" zoomScale="87" zoomScaleNormal="139" zoomScaleSheetLayoutView="87" zoomScalePageLayoutView="0" workbookViewId="0" topLeftCell="A1">
      <selection activeCell="H2" sqref="H2"/>
    </sheetView>
  </sheetViews>
  <sheetFormatPr defaultColWidth="9.00390625" defaultRowHeight="12.75"/>
  <cols>
    <col min="1" max="1" width="5.375" style="0" customWidth="1"/>
    <col min="2" max="2" width="6.375" style="0" customWidth="1"/>
    <col min="3" max="3" width="6.75390625" style="0" customWidth="1"/>
    <col min="4" max="4" width="12.875" style="0" customWidth="1"/>
    <col min="5" max="5" width="12.625" style="0" customWidth="1"/>
    <col min="6" max="6" width="13.125" style="0" customWidth="1"/>
    <col min="7" max="7" width="12.875" style="0" customWidth="1"/>
    <col min="8" max="8" width="10.375" style="0" customWidth="1"/>
    <col min="9" max="9" width="11.25390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6"/>
      <c r="B1" s="6"/>
      <c r="C1" s="6"/>
      <c r="D1" s="6"/>
      <c r="E1" s="6"/>
      <c r="F1" s="7"/>
      <c r="G1" s="7"/>
      <c r="H1" s="8" t="s">
        <v>76</v>
      </c>
      <c r="I1" s="8"/>
      <c r="J1" s="8"/>
      <c r="K1" s="7"/>
    </row>
    <row r="2" spans="1:11" ht="15">
      <c r="A2" s="6"/>
      <c r="B2" s="6"/>
      <c r="C2" s="6"/>
      <c r="D2" s="6"/>
      <c r="E2" s="6"/>
      <c r="F2" s="7"/>
      <c r="G2" s="7"/>
      <c r="H2" s="7" t="s">
        <v>77</v>
      </c>
      <c r="I2" s="7"/>
      <c r="J2" s="7"/>
      <c r="K2" s="7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167" t="s">
        <v>0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</row>
    <row r="5" spans="1:11" s="1" customFormat="1" ht="14.25" customHeight="1">
      <c r="A5" s="167" t="s">
        <v>68</v>
      </c>
      <c r="B5" s="167"/>
      <c r="C5" s="167"/>
      <c r="D5" s="167"/>
      <c r="E5" s="167"/>
      <c r="F5" s="167"/>
      <c r="G5" s="167"/>
      <c r="H5" s="167"/>
      <c r="I5" s="167"/>
      <c r="J5" s="167"/>
      <c r="K5" s="9"/>
    </row>
    <row r="6" spans="1:11" ht="15.75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68" t="s">
        <v>1</v>
      </c>
      <c r="B7" s="168"/>
      <c r="C7" s="168"/>
      <c r="D7" s="169" t="s">
        <v>2</v>
      </c>
      <c r="E7" s="165"/>
      <c r="F7" s="170" t="s">
        <v>4</v>
      </c>
      <c r="G7" s="170"/>
      <c r="H7" s="170"/>
      <c r="I7" s="170"/>
      <c r="J7" s="170"/>
      <c r="K7" s="160" t="s">
        <v>5</v>
      </c>
    </row>
    <row r="8" spans="1:11" ht="13.5" customHeight="1" thickBot="1">
      <c r="A8" s="168"/>
      <c r="B8" s="168"/>
      <c r="C8" s="168"/>
      <c r="D8" s="169"/>
      <c r="E8" s="166"/>
      <c r="F8" s="161" t="s">
        <v>6</v>
      </c>
      <c r="G8" s="10"/>
      <c r="H8" s="162" t="s">
        <v>7</v>
      </c>
      <c r="I8" s="162"/>
      <c r="J8" s="163" t="s">
        <v>8</v>
      </c>
      <c r="K8" s="160"/>
    </row>
    <row r="9" spans="1:11" s="2" customFormat="1" ht="81.75" customHeight="1">
      <c r="A9" s="168"/>
      <c r="B9" s="168"/>
      <c r="C9" s="168"/>
      <c r="D9" s="169"/>
      <c r="E9" s="11" t="s">
        <v>3</v>
      </c>
      <c r="F9" s="161"/>
      <c r="G9" s="12" t="s">
        <v>9</v>
      </c>
      <c r="H9" s="12" t="s">
        <v>10</v>
      </c>
      <c r="I9" s="12" t="s">
        <v>11</v>
      </c>
      <c r="J9" s="163"/>
      <c r="K9" s="160"/>
    </row>
    <row r="10" spans="1:11" s="3" customFormat="1" ht="15.75" thickBot="1">
      <c r="A10" s="13">
        <v>1</v>
      </c>
      <c r="B10" s="14">
        <v>2</v>
      </c>
      <c r="C10" s="14">
        <v>3</v>
      </c>
      <c r="D10" s="14">
        <v>4</v>
      </c>
      <c r="E10" s="14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6">
        <v>11</v>
      </c>
    </row>
    <row r="11" spans="1:11" s="3" customFormat="1" ht="10.5" customHeight="1">
      <c r="A11" s="17"/>
      <c r="B11" s="18"/>
      <c r="C11" s="18"/>
      <c r="D11" s="18"/>
      <c r="E11" s="18"/>
      <c r="F11" s="19"/>
      <c r="G11" s="19"/>
      <c r="H11" s="19"/>
      <c r="I11" s="19"/>
      <c r="J11" s="19"/>
      <c r="K11" s="20"/>
    </row>
    <row r="12" spans="1:11" ht="16.5" customHeight="1">
      <c r="A12" s="21" t="s">
        <v>12</v>
      </c>
      <c r="B12" s="22"/>
      <c r="C12" s="22"/>
      <c r="D12" s="23">
        <f aca="true" t="shared" si="0" ref="D12:K12">SUM(D13)</f>
        <v>5000</v>
      </c>
      <c r="E12" s="23">
        <f t="shared" si="0"/>
        <v>5000</v>
      </c>
      <c r="F12" s="24">
        <f t="shared" si="0"/>
        <v>5000</v>
      </c>
      <c r="G12" s="24">
        <f t="shared" si="0"/>
        <v>0</v>
      </c>
      <c r="H12" s="24">
        <f t="shared" si="0"/>
        <v>0</v>
      </c>
      <c r="I12" s="24">
        <f t="shared" si="0"/>
        <v>0</v>
      </c>
      <c r="J12" s="24">
        <f t="shared" si="0"/>
        <v>0</v>
      </c>
      <c r="K12" s="25">
        <f t="shared" si="0"/>
        <v>0</v>
      </c>
    </row>
    <row r="13" spans="1:11" ht="16.5" customHeight="1">
      <c r="A13" s="26"/>
      <c r="B13" s="27" t="s">
        <v>13</v>
      </c>
      <c r="C13" s="28"/>
      <c r="D13" s="29">
        <f>SUM(D14)</f>
        <v>5000</v>
      </c>
      <c r="E13" s="29">
        <f>SUM(E15)</f>
        <v>5000</v>
      </c>
      <c r="F13" s="29">
        <f>SUM(F15)</f>
        <v>5000</v>
      </c>
      <c r="G13" s="29"/>
      <c r="H13" s="30">
        <f>SUM(H15)</f>
        <v>0</v>
      </c>
      <c r="I13" s="30">
        <f>SUM(I15)</f>
        <v>0</v>
      </c>
      <c r="J13" s="31">
        <f>SUM(J15)</f>
        <v>0</v>
      </c>
      <c r="K13" s="32">
        <f>SUM(K14:K15)</f>
        <v>0</v>
      </c>
    </row>
    <row r="14" spans="1:11" ht="16.5" customHeight="1">
      <c r="A14" s="26"/>
      <c r="B14" s="33"/>
      <c r="C14" s="34" t="s">
        <v>14</v>
      </c>
      <c r="D14" s="35">
        <v>5000</v>
      </c>
      <c r="E14" s="35"/>
      <c r="F14" s="35"/>
      <c r="G14" s="35"/>
      <c r="H14" s="35"/>
      <c r="I14" s="35"/>
      <c r="J14" s="36"/>
      <c r="K14" s="37"/>
    </row>
    <row r="15" spans="1:11" ht="16.5" customHeight="1">
      <c r="A15" s="26"/>
      <c r="B15" s="33"/>
      <c r="C15" s="38" t="s">
        <v>15</v>
      </c>
      <c r="D15" s="39"/>
      <c r="E15" s="39">
        <v>5000</v>
      </c>
      <c r="F15" s="39">
        <v>5000</v>
      </c>
      <c r="G15" s="39"/>
      <c r="H15" s="39"/>
      <c r="I15" s="39"/>
      <c r="J15" s="39"/>
      <c r="K15" s="40"/>
    </row>
    <row r="16" spans="1:11" ht="16.5" customHeight="1">
      <c r="A16" s="21" t="s">
        <v>16</v>
      </c>
      <c r="B16" s="22"/>
      <c r="C16" s="41"/>
      <c r="D16" s="23">
        <f aca="true" t="shared" si="1" ref="D16:K16">SUM(D17)</f>
        <v>123880</v>
      </c>
      <c r="E16" s="23">
        <f t="shared" si="1"/>
        <v>123880</v>
      </c>
      <c r="F16" s="24">
        <f t="shared" si="1"/>
        <v>123880</v>
      </c>
      <c r="G16" s="24">
        <f t="shared" si="1"/>
        <v>11600</v>
      </c>
      <c r="H16" s="24">
        <f t="shared" si="1"/>
        <v>2285</v>
      </c>
      <c r="I16" s="24">
        <f t="shared" si="1"/>
        <v>0</v>
      </c>
      <c r="J16" s="24">
        <f t="shared" si="1"/>
        <v>0</v>
      </c>
      <c r="K16" s="25">
        <f t="shared" si="1"/>
        <v>222000</v>
      </c>
    </row>
    <row r="17" spans="1:11" ht="16.5" customHeight="1">
      <c r="A17" s="26"/>
      <c r="B17" s="42" t="s">
        <v>17</v>
      </c>
      <c r="C17" s="43"/>
      <c r="D17" s="44">
        <f>SUM(D18)</f>
        <v>123880</v>
      </c>
      <c r="E17" s="44">
        <f aca="true" t="shared" si="2" ref="E17:K17">SUM(E18:E32)</f>
        <v>123880</v>
      </c>
      <c r="F17" s="44">
        <f t="shared" si="2"/>
        <v>123880</v>
      </c>
      <c r="G17" s="44">
        <f t="shared" si="2"/>
        <v>11600</v>
      </c>
      <c r="H17" s="44">
        <f t="shared" si="2"/>
        <v>2285</v>
      </c>
      <c r="I17" s="44">
        <f t="shared" si="2"/>
        <v>0</v>
      </c>
      <c r="J17" s="44">
        <f t="shared" si="2"/>
        <v>0</v>
      </c>
      <c r="K17" s="32">
        <f t="shared" si="2"/>
        <v>222000</v>
      </c>
    </row>
    <row r="18" spans="1:11" ht="16.5" customHeight="1">
      <c r="A18" s="26"/>
      <c r="B18" s="33"/>
      <c r="C18" s="34" t="s">
        <v>14</v>
      </c>
      <c r="D18" s="35">
        <v>123880</v>
      </c>
      <c r="E18" s="35"/>
      <c r="F18" s="35"/>
      <c r="G18" s="35"/>
      <c r="H18" s="35"/>
      <c r="I18" s="35"/>
      <c r="J18" s="35"/>
      <c r="K18" s="37"/>
    </row>
    <row r="19" spans="1:11" ht="16.5" customHeight="1">
      <c r="A19" s="26"/>
      <c r="B19" s="33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170000</v>
      </c>
    </row>
    <row r="20" spans="1:11" ht="16.5" customHeight="1">
      <c r="A20" s="26"/>
      <c r="B20" s="33"/>
      <c r="C20" s="45" t="s">
        <v>19</v>
      </c>
      <c r="D20" s="46"/>
      <c r="E20" s="46"/>
      <c r="F20" s="46"/>
      <c r="G20" s="46"/>
      <c r="H20" s="46"/>
      <c r="I20" s="46"/>
      <c r="J20" s="46"/>
      <c r="K20" s="47">
        <v>45000</v>
      </c>
    </row>
    <row r="21" spans="1:11" ht="16.5" customHeight="1">
      <c r="A21" s="26"/>
      <c r="B21" s="33"/>
      <c r="C21" s="48" t="s">
        <v>20</v>
      </c>
      <c r="D21" s="49"/>
      <c r="E21" s="49"/>
      <c r="F21" s="49"/>
      <c r="G21" s="49"/>
      <c r="H21" s="49"/>
      <c r="I21" s="49"/>
      <c r="J21" s="49"/>
      <c r="K21" s="50">
        <v>5000</v>
      </c>
    </row>
    <row r="22" spans="1:11" ht="16.5" customHeight="1">
      <c r="A22" s="26"/>
      <c r="B22" s="33"/>
      <c r="C22" s="51" t="s">
        <v>70</v>
      </c>
      <c r="D22" s="52"/>
      <c r="E22" s="52"/>
      <c r="F22" s="52"/>
      <c r="G22" s="52"/>
      <c r="H22" s="52"/>
      <c r="I22" s="52"/>
      <c r="J22" s="52"/>
      <c r="K22" s="53">
        <v>2000</v>
      </c>
    </row>
    <row r="23" spans="1:11" ht="16.5" customHeight="1">
      <c r="A23" s="26"/>
      <c r="B23" s="33"/>
      <c r="C23" s="51" t="s">
        <v>25</v>
      </c>
      <c r="D23" s="52"/>
      <c r="E23" s="52">
        <v>11600</v>
      </c>
      <c r="F23" s="52">
        <v>11600</v>
      </c>
      <c r="G23" s="52">
        <v>11600</v>
      </c>
      <c r="H23" s="52"/>
      <c r="I23" s="52"/>
      <c r="J23" s="52"/>
      <c r="K23" s="53"/>
    </row>
    <row r="24" spans="1:11" ht="16.5" customHeight="1">
      <c r="A24" s="26"/>
      <c r="B24" s="33"/>
      <c r="C24" s="51" t="s">
        <v>28</v>
      </c>
      <c r="D24" s="52"/>
      <c r="E24" s="52">
        <v>2005</v>
      </c>
      <c r="F24" s="52">
        <v>2005</v>
      </c>
      <c r="G24" s="52"/>
      <c r="H24" s="52">
        <v>2005</v>
      </c>
      <c r="I24" s="52"/>
      <c r="J24" s="52"/>
      <c r="K24" s="53"/>
    </row>
    <row r="25" spans="1:11" ht="16.5" customHeight="1">
      <c r="A25" s="26"/>
      <c r="B25" s="33"/>
      <c r="C25" s="51" t="s">
        <v>29</v>
      </c>
      <c r="D25" s="52"/>
      <c r="E25" s="52">
        <v>280</v>
      </c>
      <c r="F25" s="52">
        <v>280</v>
      </c>
      <c r="G25" s="52"/>
      <c r="H25" s="52">
        <v>280</v>
      </c>
      <c r="I25" s="52"/>
      <c r="J25" s="52"/>
      <c r="K25" s="53"/>
    </row>
    <row r="26" spans="1:11" ht="16.5" customHeight="1">
      <c r="A26" s="26"/>
      <c r="B26" s="33"/>
      <c r="C26" s="159">
        <v>4270</v>
      </c>
      <c r="D26" s="52"/>
      <c r="E26" s="52">
        <v>20000</v>
      </c>
      <c r="F26" s="52">
        <v>20000</v>
      </c>
      <c r="G26" s="52"/>
      <c r="H26" s="52"/>
      <c r="I26" s="52"/>
      <c r="J26" s="52"/>
      <c r="K26" s="53"/>
    </row>
    <row r="27" spans="1:11" ht="16.5" customHeight="1">
      <c r="A27" s="26"/>
      <c r="B27" s="33"/>
      <c r="C27" s="51" t="s">
        <v>15</v>
      </c>
      <c r="D27" s="52"/>
      <c r="E27" s="52">
        <v>19500</v>
      </c>
      <c r="F27" s="52">
        <v>19500</v>
      </c>
      <c r="G27" s="52"/>
      <c r="H27" s="52"/>
      <c r="I27" s="52"/>
      <c r="J27" s="52"/>
      <c r="K27" s="54"/>
    </row>
    <row r="28" spans="1:11" ht="16.5" customHeight="1">
      <c r="A28" s="26"/>
      <c r="B28" s="33"/>
      <c r="C28" s="51" t="s">
        <v>36</v>
      </c>
      <c r="D28" s="52"/>
      <c r="E28" s="52">
        <v>473</v>
      </c>
      <c r="F28" s="52">
        <v>473</v>
      </c>
      <c r="G28" s="52"/>
      <c r="H28" s="52"/>
      <c r="I28" s="52"/>
      <c r="J28" s="52"/>
      <c r="K28" s="54"/>
    </row>
    <row r="29" spans="1:11" ht="16.5" customHeight="1">
      <c r="A29" s="26"/>
      <c r="B29" s="33"/>
      <c r="C29" s="51" t="s">
        <v>67</v>
      </c>
      <c r="D29" s="52"/>
      <c r="E29" s="52">
        <v>11227</v>
      </c>
      <c r="F29" s="52">
        <v>11227</v>
      </c>
      <c r="G29" s="52"/>
      <c r="H29" s="52"/>
      <c r="I29" s="52"/>
      <c r="J29" s="52"/>
      <c r="K29" s="54"/>
    </row>
    <row r="30" spans="1:11" ht="16.5" customHeight="1">
      <c r="A30" s="26"/>
      <c r="B30" s="33"/>
      <c r="C30" s="51" t="s">
        <v>71</v>
      </c>
      <c r="D30" s="52"/>
      <c r="E30" s="52">
        <v>1733</v>
      </c>
      <c r="F30" s="52">
        <v>1733</v>
      </c>
      <c r="G30" s="52"/>
      <c r="H30" s="52"/>
      <c r="I30" s="52"/>
      <c r="J30" s="52"/>
      <c r="K30" s="54"/>
    </row>
    <row r="31" spans="1:11" ht="16.5" customHeight="1">
      <c r="A31" s="26"/>
      <c r="B31" s="33"/>
      <c r="C31" s="51" t="s">
        <v>72</v>
      </c>
      <c r="D31" s="52"/>
      <c r="E31" s="52">
        <v>49999</v>
      </c>
      <c r="F31" s="52">
        <v>49999</v>
      </c>
      <c r="G31" s="52"/>
      <c r="H31" s="52"/>
      <c r="I31" s="52"/>
      <c r="J31" s="52"/>
      <c r="K31" s="54"/>
    </row>
    <row r="32" spans="1:11" ht="16.5" customHeight="1" thickBot="1">
      <c r="A32" s="26"/>
      <c r="B32" s="33"/>
      <c r="C32" s="38" t="s">
        <v>38</v>
      </c>
      <c r="D32" s="39"/>
      <c r="E32" s="39">
        <v>7063</v>
      </c>
      <c r="F32" s="39">
        <v>7063</v>
      </c>
      <c r="G32" s="39"/>
      <c r="H32" s="39"/>
      <c r="I32" s="39"/>
      <c r="J32" s="39"/>
      <c r="K32" s="40"/>
    </row>
    <row r="33" spans="1:11" ht="16.5" customHeight="1">
      <c r="A33" s="21" t="s">
        <v>21</v>
      </c>
      <c r="B33" s="22"/>
      <c r="C33" s="41"/>
      <c r="D33" s="23">
        <f aca="true" t="shared" si="3" ref="D33:K33">SUM(D34+D37+D40)</f>
        <v>434220</v>
      </c>
      <c r="E33" s="23">
        <f t="shared" si="3"/>
        <v>434220</v>
      </c>
      <c r="F33" s="24">
        <f t="shared" si="3"/>
        <v>434220</v>
      </c>
      <c r="G33" s="24">
        <f t="shared" si="3"/>
        <v>310695</v>
      </c>
      <c r="H33" s="24">
        <f t="shared" si="3"/>
        <v>41793</v>
      </c>
      <c r="I33" s="24">
        <f t="shared" si="3"/>
        <v>305</v>
      </c>
      <c r="J33" s="24">
        <f t="shared" si="3"/>
        <v>0</v>
      </c>
      <c r="K33" s="25">
        <f t="shared" si="3"/>
        <v>0</v>
      </c>
    </row>
    <row r="34" spans="1:11" ht="16.5" customHeight="1">
      <c r="A34" s="26"/>
      <c r="B34" s="27" t="s">
        <v>22</v>
      </c>
      <c r="C34" s="28"/>
      <c r="D34" s="29">
        <f>SUM(D35)</f>
        <v>55000</v>
      </c>
      <c r="E34" s="29">
        <f>SUM(E36)</f>
        <v>55000</v>
      </c>
      <c r="F34" s="29">
        <f>SUM(F36)</f>
        <v>55000</v>
      </c>
      <c r="G34" s="29"/>
      <c r="H34" s="30">
        <f>SUM(H36)</f>
        <v>0</v>
      </c>
      <c r="I34" s="30">
        <f>SUM(I36)</f>
        <v>0</v>
      </c>
      <c r="J34" s="30">
        <f>SUM(J36)</f>
        <v>0</v>
      </c>
      <c r="K34" s="55"/>
    </row>
    <row r="35" spans="1:11" ht="16.5" customHeight="1">
      <c r="A35" s="26"/>
      <c r="B35" s="33"/>
      <c r="C35" s="34" t="s">
        <v>14</v>
      </c>
      <c r="D35" s="35">
        <v>55000</v>
      </c>
      <c r="E35" s="35"/>
      <c r="F35" s="35"/>
      <c r="G35" s="35"/>
      <c r="H35" s="35"/>
      <c r="I35" s="35"/>
      <c r="J35" s="36"/>
      <c r="K35" s="56"/>
    </row>
    <row r="36" spans="1:11" ht="16.5" customHeight="1">
      <c r="A36" s="26"/>
      <c r="B36" s="33"/>
      <c r="C36" s="57" t="s">
        <v>15</v>
      </c>
      <c r="D36" s="58"/>
      <c r="E36" s="58">
        <v>55000</v>
      </c>
      <c r="F36" s="58">
        <v>55000</v>
      </c>
      <c r="G36" s="58"/>
      <c r="H36" s="58"/>
      <c r="I36" s="58"/>
      <c r="J36" s="59"/>
      <c r="K36" s="60"/>
    </row>
    <row r="37" spans="1:11" ht="16.5" customHeight="1">
      <c r="A37" s="26"/>
      <c r="B37" s="42" t="s">
        <v>23</v>
      </c>
      <c r="C37" s="43"/>
      <c r="D37" s="44">
        <f>SUM(D38)</f>
        <v>6500</v>
      </c>
      <c r="E37" s="44">
        <f>SUM(E39)</f>
        <v>6500</v>
      </c>
      <c r="F37" s="44">
        <f>SUM(F39)</f>
        <v>6500</v>
      </c>
      <c r="G37" s="44"/>
      <c r="H37" s="61">
        <f>SUM(H38:H39)</f>
        <v>0</v>
      </c>
      <c r="I37" s="61">
        <f>SUM(I38:I39)</f>
        <v>0</v>
      </c>
      <c r="J37" s="62">
        <f>SUM(J38:J39)</f>
        <v>0</v>
      </c>
      <c r="K37" s="63"/>
    </row>
    <row r="38" spans="1:11" ht="16.5" customHeight="1">
      <c r="A38" s="26"/>
      <c r="B38" s="33"/>
      <c r="C38" s="34" t="s">
        <v>14</v>
      </c>
      <c r="D38" s="35">
        <v>6500</v>
      </c>
      <c r="E38" s="35"/>
      <c r="F38" s="35"/>
      <c r="G38" s="35"/>
      <c r="H38" s="35"/>
      <c r="I38" s="35"/>
      <c r="J38" s="36"/>
      <c r="K38" s="56"/>
    </row>
    <row r="39" spans="1:11" ht="16.5" customHeight="1">
      <c r="A39" s="26"/>
      <c r="B39" s="33"/>
      <c r="C39" s="57" t="s">
        <v>15</v>
      </c>
      <c r="D39" s="58"/>
      <c r="E39" s="58">
        <v>6500</v>
      </c>
      <c r="F39" s="58">
        <v>6500</v>
      </c>
      <c r="G39" s="58"/>
      <c r="H39" s="58"/>
      <c r="I39" s="58"/>
      <c r="J39" s="59"/>
      <c r="K39" s="60"/>
    </row>
    <row r="40" spans="1:11" ht="16.5" customHeight="1">
      <c r="A40" s="26"/>
      <c r="B40" s="42" t="s">
        <v>24</v>
      </c>
      <c r="C40" s="43"/>
      <c r="D40" s="44">
        <f>SUM(D41:D41)</f>
        <v>372720</v>
      </c>
      <c r="E40" s="44">
        <f aca="true" t="shared" si="4" ref="E40:K40">SUM(E41:E60)</f>
        <v>372720</v>
      </c>
      <c r="F40" s="44">
        <f t="shared" si="4"/>
        <v>372720</v>
      </c>
      <c r="G40" s="44">
        <f t="shared" si="4"/>
        <v>310695</v>
      </c>
      <c r="H40" s="44">
        <f t="shared" si="4"/>
        <v>41793</v>
      </c>
      <c r="I40" s="44">
        <f t="shared" si="4"/>
        <v>305</v>
      </c>
      <c r="J40" s="44">
        <f t="shared" si="4"/>
        <v>0</v>
      </c>
      <c r="K40" s="32">
        <f t="shared" si="4"/>
        <v>0</v>
      </c>
    </row>
    <row r="41" spans="1:11" ht="16.5" customHeight="1">
      <c r="A41" s="26"/>
      <c r="B41" s="33"/>
      <c r="C41" s="34" t="s">
        <v>14</v>
      </c>
      <c r="D41" s="35">
        <v>372720</v>
      </c>
      <c r="E41" s="35"/>
      <c r="F41" s="35"/>
      <c r="G41" s="35"/>
      <c r="H41" s="35"/>
      <c r="I41" s="35"/>
      <c r="J41" s="36"/>
      <c r="K41" s="56"/>
    </row>
    <row r="42" spans="1:11" ht="16.5" customHeight="1">
      <c r="A42" s="26"/>
      <c r="B42" s="33"/>
      <c r="C42" s="48" t="s">
        <v>66</v>
      </c>
      <c r="D42" s="49"/>
      <c r="E42" s="49">
        <v>250</v>
      </c>
      <c r="F42" s="49">
        <v>250</v>
      </c>
      <c r="G42" s="49"/>
      <c r="H42" s="49"/>
      <c r="I42" s="49">
        <v>250</v>
      </c>
      <c r="J42" s="64"/>
      <c r="K42" s="65"/>
    </row>
    <row r="43" spans="1:11" ht="16.5" customHeight="1">
      <c r="A43" s="26"/>
      <c r="B43" s="33"/>
      <c r="C43" s="48" t="s">
        <v>62</v>
      </c>
      <c r="D43" s="49"/>
      <c r="E43" s="49">
        <v>55</v>
      </c>
      <c r="F43" s="49">
        <v>55</v>
      </c>
      <c r="G43" s="49"/>
      <c r="H43" s="49"/>
      <c r="I43" s="49">
        <v>55</v>
      </c>
      <c r="J43" s="64"/>
      <c r="K43" s="65"/>
    </row>
    <row r="44" spans="1:12" ht="16.5" customHeight="1">
      <c r="A44" s="26"/>
      <c r="B44" s="33"/>
      <c r="C44" s="66" t="s">
        <v>25</v>
      </c>
      <c r="D44" s="49"/>
      <c r="E44" s="49">
        <v>129288</v>
      </c>
      <c r="F44" s="49">
        <v>129288</v>
      </c>
      <c r="G44" s="49">
        <v>129288</v>
      </c>
      <c r="H44" s="49"/>
      <c r="I44" s="49"/>
      <c r="J44" s="64"/>
      <c r="K44" s="65"/>
      <c r="L44" s="4"/>
    </row>
    <row r="45" spans="1:12" ht="16.5" customHeight="1">
      <c r="A45" s="26"/>
      <c r="B45" s="33"/>
      <c r="C45" s="48" t="s">
        <v>26</v>
      </c>
      <c r="D45" s="49"/>
      <c r="E45" s="49">
        <v>160846</v>
      </c>
      <c r="F45" s="49">
        <v>160846</v>
      </c>
      <c r="G45" s="49">
        <v>160846</v>
      </c>
      <c r="H45" s="49"/>
      <c r="I45" s="49"/>
      <c r="J45" s="64"/>
      <c r="K45" s="65"/>
      <c r="L45" s="4"/>
    </row>
    <row r="46" spans="1:12" ht="16.5" customHeight="1">
      <c r="A46" s="26"/>
      <c r="B46" s="33"/>
      <c r="C46" s="66" t="s">
        <v>27</v>
      </c>
      <c r="D46" s="49"/>
      <c r="E46" s="49">
        <v>16850</v>
      </c>
      <c r="F46" s="49">
        <v>16850</v>
      </c>
      <c r="G46" s="49">
        <v>16850</v>
      </c>
      <c r="H46" s="49"/>
      <c r="I46" s="49"/>
      <c r="J46" s="64"/>
      <c r="K46" s="65"/>
      <c r="L46" s="4"/>
    </row>
    <row r="47" spans="1:12" ht="16.5" customHeight="1">
      <c r="A47" s="67"/>
      <c r="B47" s="68"/>
      <c r="C47" s="69" t="s">
        <v>28</v>
      </c>
      <c r="D47" s="93"/>
      <c r="E47" s="93">
        <v>40045</v>
      </c>
      <c r="F47" s="93">
        <v>40045</v>
      </c>
      <c r="G47" s="93"/>
      <c r="H47" s="93">
        <v>40045</v>
      </c>
      <c r="I47" s="93"/>
      <c r="J47" s="94"/>
      <c r="K47" s="70"/>
      <c r="L47" s="4"/>
    </row>
    <row r="48" spans="1:12" ht="16.5" customHeight="1">
      <c r="A48" s="142"/>
      <c r="B48" s="143"/>
      <c r="C48" s="144" t="s">
        <v>29</v>
      </c>
      <c r="D48" s="145"/>
      <c r="E48" s="145">
        <v>1748</v>
      </c>
      <c r="F48" s="145">
        <v>1748</v>
      </c>
      <c r="G48" s="145"/>
      <c r="H48" s="145">
        <v>1748</v>
      </c>
      <c r="I48" s="145"/>
      <c r="J48" s="146"/>
      <c r="K48" s="147"/>
      <c r="L48" s="4"/>
    </row>
    <row r="49" spans="1:12" ht="16.5" customHeight="1">
      <c r="A49" s="26"/>
      <c r="B49" s="33"/>
      <c r="C49" s="66" t="s">
        <v>42</v>
      </c>
      <c r="D49" s="148"/>
      <c r="E49" s="148">
        <v>3711</v>
      </c>
      <c r="F49" s="148">
        <v>3711</v>
      </c>
      <c r="G49" s="148">
        <v>3711</v>
      </c>
      <c r="H49" s="148"/>
      <c r="I49" s="148"/>
      <c r="J49" s="149"/>
      <c r="K49" s="65"/>
      <c r="L49" s="4"/>
    </row>
    <row r="50" spans="1:11" ht="16.5" customHeight="1">
      <c r="A50" s="26"/>
      <c r="B50" s="33"/>
      <c r="C50" s="66" t="s">
        <v>30</v>
      </c>
      <c r="D50" s="49"/>
      <c r="E50" s="49">
        <v>4439</v>
      </c>
      <c r="F50" s="49">
        <v>4439</v>
      </c>
      <c r="G50" s="49"/>
      <c r="H50" s="49"/>
      <c r="I50" s="49"/>
      <c r="J50" s="64"/>
      <c r="K50" s="65"/>
    </row>
    <row r="51" spans="1:11" ht="16.5" customHeight="1">
      <c r="A51" s="26"/>
      <c r="B51" s="33"/>
      <c r="C51" s="66" t="s">
        <v>31</v>
      </c>
      <c r="D51" s="49"/>
      <c r="E51" s="49">
        <v>261</v>
      </c>
      <c r="F51" s="49">
        <v>261</v>
      </c>
      <c r="G51" s="49"/>
      <c r="H51" s="49"/>
      <c r="I51" s="49"/>
      <c r="J51" s="64"/>
      <c r="K51" s="65"/>
    </row>
    <row r="52" spans="1:11" ht="16.5" customHeight="1">
      <c r="A52" s="26"/>
      <c r="B52" s="33"/>
      <c r="C52" s="66" t="s">
        <v>32</v>
      </c>
      <c r="D52" s="49"/>
      <c r="E52" s="49">
        <v>2904</v>
      </c>
      <c r="F52" s="49">
        <v>2904</v>
      </c>
      <c r="G52" s="49"/>
      <c r="H52" s="49"/>
      <c r="I52" s="49"/>
      <c r="J52" s="64"/>
      <c r="K52" s="65"/>
    </row>
    <row r="53" spans="1:11" ht="16.5" customHeight="1">
      <c r="A53" s="26"/>
      <c r="B53" s="33"/>
      <c r="C53" s="66" t="s">
        <v>33</v>
      </c>
      <c r="D53" s="49"/>
      <c r="E53" s="49">
        <v>712</v>
      </c>
      <c r="F53" s="49">
        <v>712</v>
      </c>
      <c r="G53" s="49"/>
      <c r="H53" s="49"/>
      <c r="I53" s="49"/>
      <c r="J53" s="64"/>
      <c r="K53" s="65"/>
    </row>
    <row r="54" spans="1:11" ht="16.5" customHeight="1">
      <c r="A54" s="26"/>
      <c r="B54" s="33"/>
      <c r="C54" s="66" t="s">
        <v>34</v>
      </c>
      <c r="D54" s="49"/>
      <c r="E54" s="49">
        <v>326</v>
      </c>
      <c r="F54" s="49">
        <v>326</v>
      </c>
      <c r="G54" s="49"/>
      <c r="H54" s="49"/>
      <c r="I54" s="49"/>
      <c r="J54" s="64"/>
      <c r="K54" s="65"/>
    </row>
    <row r="55" spans="1:11" ht="16.5" customHeight="1">
      <c r="A55" s="26"/>
      <c r="B55" s="33"/>
      <c r="C55" s="66" t="s">
        <v>15</v>
      </c>
      <c r="D55" s="49"/>
      <c r="E55" s="49">
        <v>5143</v>
      </c>
      <c r="F55" s="49">
        <v>5143</v>
      </c>
      <c r="G55" s="49"/>
      <c r="H55" s="49"/>
      <c r="I55" s="49"/>
      <c r="J55" s="64"/>
      <c r="K55" s="65"/>
    </row>
    <row r="56" spans="1:11" ht="16.5" customHeight="1">
      <c r="A56" s="26"/>
      <c r="B56" s="33"/>
      <c r="C56" s="48" t="s">
        <v>51</v>
      </c>
      <c r="D56" s="49"/>
      <c r="E56" s="49">
        <v>401</v>
      </c>
      <c r="F56" s="49">
        <v>401</v>
      </c>
      <c r="G56" s="49"/>
      <c r="H56" s="49"/>
      <c r="I56" s="49"/>
      <c r="J56" s="64"/>
      <c r="K56" s="65"/>
    </row>
    <row r="57" spans="1:11" ht="16.5" customHeight="1">
      <c r="A57" s="26"/>
      <c r="B57" s="33"/>
      <c r="C57" s="66" t="s">
        <v>35</v>
      </c>
      <c r="D57" s="49"/>
      <c r="E57" s="49">
        <v>164</v>
      </c>
      <c r="F57" s="49">
        <v>164</v>
      </c>
      <c r="G57" s="49"/>
      <c r="H57" s="49"/>
      <c r="I57" s="49"/>
      <c r="J57" s="64"/>
      <c r="K57" s="65"/>
    </row>
    <row r="58" spans="1:11" ht="16.5" customHeight="1">
      <c r="A58" s="26"/>
      <c r="B58" s="33"/>
      <c r="C58" s="66" t="s">
        <v>36</v>
      </c>
      <c r="D58" s="49"/>
      <c r="E58" s="49">
        <v>735</v>
      </c>
      <c r="F58" s="49">
        <v>735</v>
      </c>
      <c r="G58" s="49"/>
      <c r="H58" s="49"/>
      <c r="I58" s="49"/>
      <c r="J58" s="64"/>
      <c r="K58" s="65"/>
    </row>
    <row r="59" spans="1:11" ht="16.5" customHeight="1">
      <c r="A59" s="26"/>
      <c r="B59" s="33"/>
      <c r="C59" s="66" t="s">
        <v>37</v>
      </c>
      <c r="D59" s="49"/>
      <c r="E59" s="49">
        <v>4737</v>
      </c>
      <c r="F59" s="49">
        <v>4737</v>
      </c>
      <c r="G59" s="49"/>
      <c r="H59" s="49"/>
      <c r="I59" s="49"/>
      <c r="J59" s="64"/>
      <c r="K59" s="65"/>
    </row>
    <row r="60" spans="1:11" ht="16.5" customHeight="1" thickBot="1">
      <c r="A60" s="71"/>
      <c r="B60" s="72"/>
      <c r="C60" s="73" t="s">
        <v>38</v>
      </c>
      <c r="D60" s="39"/>
      <c r="E60" s="39">
        <v>105</v>
      </c>
      <c r="F60" s="39">
        <v>105</v>
      </c>
      <c r="G60" s="39"/>
      <c r="H60" s="39"/>
      <c r="I60" s="39"/>
      <c r="J60" s="74"/>
      <c r="K60" s="75"/>
    </row>
    <row r="61" spans="1:11" ht="16.5" customHeight="1" thickBot="1">
      <c r="A61" s="21" t="s">
        <v>39</v>
      </c>
      <c r="B61" s="22"/>
      <c r="C61" s="41"/>
      <c r="D61" s="23">
        <f aca="true" t="shared" si="5" ref="D61:K61">SUM(D62+D71)</f>
        <v>134069</v>
      </c>
      <c r="E61" s="23">
        <f t="shared" si="5"/>
        <v>134069</v>
      </c>
      <c r="F61" s="24">
        <f t="shared" si="5"/>
        <v>134069</v>
      </c>
      <c r="G61" s="24">
        <f t="shared" si="5"/>
        <v>104762</v>
      </c>
      <c r="H61" s="24">
        <f t="shared" si="5"/>
        <v>19128</v>
      </c>
      <c r="I61" s="24">
        <f t="shared" si="5"/>
        <v>0</v>
      </c>
      <c r="J61" s="24">
        <f t="shared" si="5"/>
        <v>0</v>
      </c>
      <c r="K61" s="25">
        <f t="shared" si="5"/>
        <v>0</v>
      </c>
    </row>
    <row r="62" spans="1:11" ht="16.5" customHeight="1">
      <c r="A62" s="76"/>
      <c r="B62" s="77" t="s">
        <v>40</v>
      </c>
      <c r="C62" s="78"/>
      <c r="D62" s="79">
        <f>SUM(D63)</f>
        <v>117182</v>
      </c>
      <c r="E62" s="79">
        <f aca="true" t="shared" si="6" ref="E62:K62">SUM(E63:E70)</f>
        <v>117182</v>
      </c>
      <c r="F62" s="80">
        <f t="shared" si="6"/>
        <v>117182</v>
      </c>
      <c r="G62" s="80">
        <f t="shared" si="6"/>
        <v>94462</v>
      </c>
      <c r="H62" s="80">
        <f t="shared" si="6"/>
        <v>18436</v>
      </c>
      <c r="I62" s="80">
        <f t="shared" si="6"/>
        <v>0</v>
      </c>
      <c r="J62" s="80">
        <f t="shared" si="6"/>
        <v>0</v>
      </c>
      <c r="K62" s="81">
        <f t="shared" si="6"/>
        <v>0</v>
      </c>
    </row>
    <row r="63" spans="1:11" ht="16.5" customHeight="1">
      <c r="A63" s="26"/>
      <c r="B63" s="33"/>
      <c r="C63" s="45" t="s">
        <v>14</v>
      </c>
      <c r="D63" s="46">
        <v>117182</v>
      </c>
      <c r="E63" s="46"/>
      <c r="F63" s="46"/>
      <c r="G63" s="46"/>
      <c r="H63" s="46"/>
      <c r="I63" s="46"/>
      <c r="J63" s="82"/>
      <c r="K63" s="83"/>
    </row>
    <row r="64" spans="1:11" ht="16.5" customHeight="1">
      <c r="A64" s="26"/>
      <c r="B64" s="33"/>
      <c r="C64" s="48" t="s">
        <v>25</v>
      </c>
      <c r="D64" s="49"/>
      <c r="E64" s="84">
        <v>87336</v>
      </c>
      <c r="F64" s="84">
        <v>87336</v>
      </c>
      <c r="G64" s="84">
        <v>87336</v>
      </c>
      <c r="H64" s="84"/>
      <c r="I64" s="49"/>
      <c r="J64" s="64"/>
      <c r="K64" s="85"/>
    </row>
    <row r="65" spans="1:11" ht="16.5" customHeight="1">
      <c r="A65" s="26"/>
      <c r="B65" s="33"/>
      <c r="C65" s="48" t="s">
        <v>27</v>
      </c>
      <c r="D65" s="49"/>
      <c r="E65" s="84">
        <v>7126</v>
      </c>
      <c r="F65" s="84">
        <v>7126</v>
      </c>
      <c r="G65" s="84">
        <v>7126</v>
      </c>
      <c r="H65" s="84"/>
      <c r="I65" s="49"/>
      <c r="J65" s="64"/>
      <c r="K65" s="85"/>
    </row>
    <row r="66" spans="1:11" ht="16.5" customHeight="1">
      <c r="A66" s="26"/>
      <c r="B66" s="33"/>
      <c r="C66" s="48" t="s">
        <v>28</v>
      </c>
      <c r="D66" s="49"/>
      <c r="E66" s="84">
        <v>16126</v>
      </c>
      <c r="F66" s="84">
        <v>16126</v>
      </c>
      <c r="G66" s="84"/>
      <c r="H66" s="84">
        <v>16126</v>
      </c>
      <c r="I66" s="49"/>
      <c r="J66" s="64"/>
      <c r="K66" s="85"/>
    </row>
    <row r="67" spans="1:11" ht="16.5" customHeight="1">
      <c r="A67" s="26"/>
      <c r="B67" s="33"/>
      <c r="C67" s="48" t="s">
        <v>29</v>
      </c>
      <c r="D67" s="49"/>
      <c r="E67" s="84">
        <v>2310</v>
      </c>
      <c r="F67" s="84">
        <v>2310</v>
      </c>
      <c r="G67" s="84"/>
      <c r="H67" s="84">
        <v>2310</v>
      </c>
      <c r="I67" s="49"/>
      <c r="J67" s="64"/>
      <c r="K67" s="85"/>
    </row>
    <row r="68" spans="1:11" ht="16.5" customHeight="1">
      <c r="A68" s="26"/>
      <c r="B68" s="33"/>
      <c r="C68" s="48" t="s">
        <v>30</v>
      </c>
      <c r="D68" s="49"/>
      <c r="E68" s="84">
        <v>1160</v>
      </c>
      <c r="F68" s="84">
        <v>1160</v>
      </c>
      <c r="G68" s="84"/>
      <c r="H68" s="84"/>
      <c r="I68" s="49"/>
      <c r="J68" s="64"/>
      <c r="K68" s="85"/>
    </row>
    <row r="69" spans="1:11" ht="16.5" customHeight="1">
      <c r="A69" s="26"/>
      <c r="B69" s="33"/>
      <c r="C69" s="48" t="s">
        <v>15</v>
      </c>
      <c r="D69" s="49"/>
      <c r="E69" s="84">
        <v>290</v>
      </c>
      <c r="F69" s="84">
        <v>290</v>
      </c>
      <c r="G69" s="84"/>
      <c r="H69" s="84"/>
      <c r="I69" s="49"/>
      <c r="J69" s="64"/>
      <c r="K69" s="85"/>
    </row>
    <row r="70" spans="1:11" ht="16.5" customHeight="1">
      <c r="A70" s="26"/>
      <c r="B70" s="33"/>
      <c r="C70" s="51" t="s">
        <v>37</v>
      </c>
      <c r="D70" s="52"/>
      <c r="E70" s="86">
        <v>2834</v>
      </c>
      <c r="F70" s="86">
        <v>2834</v>
      </c>
      <c r="G70" s="86"/>
      <c r="H70" s="52"/>
      <c r="I70" s="52"/>
      <c r="J70" s="87"/>
      <c r="K70" s="54"/>
    </row>
    <row r="71" spans="1:11" ht="16.5" customHeight="1">
      <c r="A71" s="26"/>
      <c r="B71" s="42" t="s">
        <v>41</v>
      </c>
      <c r="C71" s="43"/>
      <c r="D71" s="44">
        <f>SUM(D72)</f>
        <v>16887</v>
      </c>
      <c r="E71" s="44">
        <f aca="true" t="shared" si="7" ref="E71:K71">SUM(E72:E77)</f>
        <v>16887</v>
      </c>
      <c r="F71" s="44">
        <f t="shared" si="7"/>
        <v>16887</v>
      </c>
      <c r="G71" s="44">
        <f t="shared" si="7"/>
        <v>10300</v>
      </c>
      <c r="H71" s="44">
        <f t="shared" si="7"/>
        <v>692</v>
      </c>
      <c r="I71" s="44">
        <f t="shared" si="7"/>
        <v>0</v>
      </c>
      <c r="J71" s="44">
        <f t="shared" si="7"/>
        <v>0</v>
      </c>
      <c r="K71" s="32">
        <f t="shared" si="7"/>
        <v>0</v>
      </c>
    </row>
    <row r="72" spans="1:11" ht="16.5" customHeight="1">
      <c r="A72" s="26"/>
      <c r="B72" s="33"/>
      <c r="C72" s="45" t="s">
        <v>14</v>
      </c>
      <c r="D72" s="46">
        <v>16887</v>
      </c>
      <c r="E72" s="46"/>
      <c r="F72" s="46"/>
      <c r="G72" s="46"/>
      <c r="H72" s="46"/>
      <c r="I72" s="46"/>
      <c r="J72" s="36"/>
      <c r="K72" s="37"/>
    </row>
    <row r="73" spans="1:11" ht="16.5" customHeight="1">
      <c r="A73" s="26"/>
      <c r="B73" s="33"/>
      <c r="C73" s="45" t="s">
        <v>28</v>
      </c>
      <c r="D73" s="46"/>
      <c r="E73" s="46">
        <v>692</v>
      </c>
      <c r="F73" s="46">
        <v>692</v>
      </c>
      <c r="G73" s="46"/>
      <c r="H73" s="46">
        <v>692</v>
      </c>
      <c r="I73" s="46"/>
      <c r="J73" s="82"/>
      <c r="K73" s="83"/>
    </row>
    <row r="74" spans="1:11" ht="16.5" customHeight="1">
      <c r="A74" s="26"/>
      <c r="B74" s="33"/>
      <c r="C74" s="45" t="s">
        <v>42</v>
      </c>
      <c r="D74" s="46"/>
      <c r="E74" s="46">
        <v>10300</v>
      </c>
      <c r="F74" s="46">
        <v>10300</v>
      </c>
      <c r="G74" s="46">
        <v>10300</v>
      </c>
      <c r="H74" s="46"/>
      <c r="I74" s="46"/>
      <c r="J74" s="82"/>
      <c r="K74" s="83"/>
    </row>
    <row r="75" spans="1:11" ht="16.5" customHeight="1">
      <c r="A75" s="26"/>
      <c r="B75" s="33"/>
      <c r="C75" s="45" t="s">
        <v>30</v>
      </c>
      <c r="D75" s="46"/>
      <c r="E75" s="46">
        <v>560</v>
      </c>
      <c r="F75" s="46">
        <v>560</v>
      </c>
      <c r="G75" s="46"/>
      <c r="H75" s="46"/>
      <c r="I75" s="46"/>
      <c r="J75" s="82"/>
      <c r="K75" s="83"/>
    </row>
    <row r="76" spans="1:11" ht="16.5" customHeight="1" thickBot="1">
      <c r="A76" s="26"/>
      <c r="B76" s="33"/>
      <c r="C76" s="45" t="s">
        <v>15</v>
      </c>
      <c r="D76" s="46"/>
      <c r="E76" s="46">
        <v>5335</v>
      </c>
      <c r="F76" s="46">
        <v>5335</v>
      </c>
      <c r="G76" s="46"/>
      <c r="H76" s="46"/>
      <c r="I76" s="46"/>
      <c r="J76" s="82"/>
      <c r="K76" s="83"/>
    </row>
    <row r="77" spans="1:11" ht="16.5" customHeight="1" hidden="1">
      <c r="A77" s="26"/>
      <c r="B77" s="33"/>
      <c r="C77" s="48" t="s">
        <v>15</v>
      </c>
      <c r="D77" s="49"/>
      <c r="E77" s="49"/>
      <c r="F77" s="49"/>
      <c r="G77" s="49"/>
      <c r="H77" s="49"/>
      <c r="I77" s="49"/>
      <c r="J77" s="64"/>
      <c r="K77" s="85"/>
    </row>
    <row r="78" spans="1:11" ht="16.5" customHeight="1" thickBot="1">
      <c r="A78" s="21" t="s">
        <v>43</v>
      </c>
      <c r="B78" s="22"/>
      <c r="C78" s="41"/>
      <c r="D78" s="23">
        <f aca="true" t="shared" si="8" ref="D78:K78">SUM(D79)</f>
        <v>3288761</v>
      </c>
      <c r="E78" s="23">
        <f t="shared" si="8"/>
        <v>3288761</v>
      </c>
      <c r="F78" s="23">
        <f t="shared" si="8"/>
        <v>3288761</v>
      </c>
      <c r="G78" s="23">
        <f t="shared" si="8"/>
        <v>2833937</v>
      </c>
      <c r="H78" s="23">
        <f t="shared" si="8"/>
        <v>10400</v>
      </c>
      <c r="I78" s="23">
        <f t="shared" si="8"/>
        <v>167000</v>
      </c>
      <c r="J78" s="23">
        <f t="shared" si="8"/>
        <v>0</v>
      </c>
      <c r="K78" s="25">
        <f t="shared" si="8"/>
        <v>15000</v>
      </c>
    </row>
    <row r="79" spans="1:11" ht="16.5" customHeight="1">
      <c r="A79" s="26"/>
      <c r="B79" s="88" t="s">
        <v>44</v>
      </c>
      <c r="C79" s="89"/>
      <c r="D79" s="90">
        <f>SUM(D80+D83)</f>
        <v>3288761</v>
      </c>
      <c r="E79" s="90">
        <f aca="true" t="shared" si="9" ref="E79:K79">SUM(E80:E105)</f>
        <v>3288761</v>
      </c>
      <c r="F79" s="90">
        <f t="shared" si="9"/>
        <v>3288761</v>
      </c>
      <c r="G79" s="90">
        <f t="shared" si="9"/>
        <v>2833937</v>
      </c>
      <c r="H79" s="90">
        <f t="shared" si="9"/>
        <v>10400</v>
      </c>
      <c r="I79" s="90">
        <f t="shared" si="9"/>
        <v>167000</v>
      </c>
      <c r="J79" s="90">
        <f t="shared" si="9"/>
        <v>0</v>
      </c>
      <c r="K79" s="91">
        <f t="shared" si="9"/>
        <v>15000</v>
      </c>
    </row>
    <row r="80" spans="1:12" ht="16.5" customHeight="1">
      <c r="A80" s="26"/>
      <c r="B80" s="33"/>
      <c r="C80" s="34" t="s">
        <v>14</v>
      </c>
      <c r="D80" s="35">
        <v>3288761</v>
      </c>
      <c r="E80" s="35"/>
      <c r="F80" s="35"/>
      <c r="G80" s="35"/>
      <c r="H80" s="35"/>
      <c r="I80" s="35"/>
      <c r="J80" s="36"/>
      <c r="K80" s="37"/>
      <c r="L80" s="4"/>
    </row>
    <row r="81" spans="1:12" ht="16.5" customHeight="1">
      <c r="A81" s="26"/>
      <c r="B81" s="33"/>
      <c r="C81" s="45" t="s">
        <v>19</v>
      </c>
      <c r="D81" s="46"/>
      <c r="E81" s="46"/>
      <c r="F81" s="46"/>
      <c r="G81" s="46"/>
      <c r="H81" s="46"/>
      <c r="I81" s="46"/>
      <c r="J81" s="82"/>
      <c r="K81" s="47">
        <v>15000</v>
      </c>
      <c r="L81" s="4"/>
    </row>
    <row r="82" spans="1:12" ht="16.5" customHeight="1">
      <c r="A82" s="26"/>
      <c r="B82" s="33"/>
      <c r="C82" s="48" t="s">
        <v>66</v>
      </c>
      <c r="D82" s="49"/>
      <c r="E82" s="49">
        <v>7000</v>
      </c>
      <c r="F82" s="49">
        <v>7000</v>
      </c>
      <c r="G82" s="49"/>
      <c r="H82" s="49"/>
      <c r="I82" s="49">
        <v>7000</v>
      </c>
      <c r="J82" s="64"/>
      <c r="K82" s="50"/>
      <c r="L82" s="4"/>
    </row>
    <row r="83" spans="1:12" ht="16.5" customHeight="1">
      <c r="A83" s="26"/>
      <c r="B83" s="33"/>
      <c r="C83" s="48" t="s">
        <v>45</v>
      </c>
      <c r="D83" s="49"/>
      <c r="E83" s="49">
        <v>160000</v>
      </c>
      <c r="F83" s="49">
        <v>160000</v>
      </c>
      <c r="G83" s="49"/>
      <c r="H83" s="49"/>
      <c r="I83" s="49">
        <v>160000</v>
      </c>
      <c r="J83" s="64"/>
      <c r="K83" s="85"/>
      <c r="L83" s="4"/>
    </row>
    <row r="84" spans="1:11" ht="16.5" customHeight="1">
      <c r="A84" s="26"/>
      <c r="B84" s="33"/>
      <c r="C84" s="48" t="s">
        <v>26</v>
      </c>
      <c r="D84" s="49"/>
      <c r="E84" s="49">
        <v>45177</v>
      </c>
      <c r="F84" s="49">
        <v>45177</v>
      </c>
      <c r="G84" s="49">
        <v>45177</v>
      </c>
      <c r="H84" s="49"/>
      <c r="I84" s="49"/>
      <c r="J84" s="64"/>
      <c r="K84" s="85"/>
    </row>
    <row r="85" spans="1:11" ht="16.5" customHeight="1">
      <c r="A85" s="26"/>
      <c r="B85" s="33"/>
      <c r="C85" s="48" t="s">
        <v>27</v>
      </c>
      <c r="D85" s="49"/>
      <c r="E85" s="49">
        <v>3723</v>
      </c>
      <c r="F85" s="49">
        <v>3723</v>
      </c>
      <c r="G85" s="49">
        <v>3723</v>
      </c>
      <c r="H85" s="49"/>
      <c r="I85" s="49"/>
      <c r="J85" s="64"/>
      <c r="K85" s="85"/>
    </row>
    <row r="86" spans="1:11" ht="16.5" customHeight="1">
      <c r="A86" s="26"/>
      <c r="B86" s="33"/>
      <c r="C86" s="48" t="s">
        <v>46</v>
      </c>
      <c r="D86" s="49"/>
      <c r="E86" s="49">
        <v>2164019</v>
      </c>
      <c r="F86" s="49">
        <v>2164019</v>
      </c>
      <c r="G86" s="49">
        <v>2164019</v>
      </c>
      <c r="H86" s="49"/>
      <c r="I86" s="49"/>
      <c r="J86" s="64"/>
      <c r="K86" s="85"/>
    </row>
    <row r="87" spans="1:11" ht="16.5" customHeight="1">
      <c r="A87" s="26"/>
      <c r="B87" s="33"/>
      <c r="C87" s="48" t="s">
        <v>47</v>
      </c>
      <c r="D87" s="49"/>
      <c r="E87" s="49">
        <v>331715</v>
      </c>
      <c r="F87" s="49">
        <v>331715</v>
      </c>
      <c r="G87" s="49">
        <v>331715</v>
      </c>
      <c r="H87" s="49"/>
      <c r="I87" s="49"/>
      <c r="J87" s="64"/>
      <c r="K87" s="85"/>
    </row>
    <row r="88" spans="1:11" ht="16.5" customHeight="1">
      <c r="A88" s="26"/>
      <c r="B88" s="33"/>
      <c r="C88" s="48" t="s">
        <v>48</v>
      </c>
      <c r="D88" s="49"/>
      <c r="E88" s="49">
        <v>181228</v>
      </c>
      <c r="F88" s="49">
        <v>181228</v>
      </c>
      <c r="G88" s="49">
        <v>181228</v>
      </c>
      <c r="H88" s="49"/>
      <c r="I88" s="49"/>
      <c r="J88" s="64"/>
      <c r="K88" s="85"/>
    </row>
    <row r="89" spans="1:11" ht="16.5" customHeight="1">
      <c r="A89" s="26"/>
      <c r="B89" s="33"/>
      <c r="C89" s="48" t="s">
        <v>28</v>
      </c>
      <c r="D89" s="49"/>
      <c r="E89" s="49">
        <v>8900</v>
      </c>
      <c r="F89" s="49">
        <v>8900</v>
      </c>
      <c r="G89" s="49"/>
      <c r="H89" s="49">
        <v>8900</v>
      </c>
      <c r="I89" s="49"/>
      <c r="J89" s="64"/>
      <c r="K89" s="85"/>
    </row>
    <row r="90" spans="1:11" ht="16.5" customHeight="1">
      <c r="A90" s="26"/>
      <c r="B90" s="33"/>
      <c r="C90" s="48" t="s">
        <v>29</v>
      </c>
      <c r="D90" s="49"/>
      <c r="E90" s="49">
        <v>1500</v>
      </c>
      <c r="F90" s="49">
        <v>1500</v>
      </c>
      <c r="G90" s="49"/>
      <c r="H90" s="49">
        <v>1500</v>
      </c>
      <c r="I90" s="49"/>
      <c r="J90" s="64"/>
      <c r="K90" s="85"/>
    </row>
    <row r="91" spans="1:11" ht="16.5" customHeight="1">
      <c r="A91" s="67"/>
      <c r="B91" s="68"/>
      <c r="C91" s="92" t="s">
        <v>42</v>
      </c>
      <c r="D91" s="93"/>
      <c r="E91" s="93">
        <v>15559</v>
      </c>
      <c r="F91" s="93">
        <v>15559</v>
      </c>
      <c r="G91" s="93">
        <v>15559</v>
      </c>
      <c r="H91" s="93"/>
      <c r="I91" s="93"/>
      <c r="J91" s="94"/>
      <c r="K91" s="95"/>
    </row>
    <row r="92" spans="1:11" ht="16.5" customHeight="1">
      <c r="A92" s="26"/>
      <c r="B92" s="33"/>
      <c r="C92" s="45" t="s">
        <v>49</v>
      </c>
      <c r="D92" s="46"/>
      <c r="E92" s="46">
        <v>92516</v>
      </c>
      <c r="F92" s="46">
        <v>92516</v>
      </c>
      <c r="G92" s="46">
        <v>92516</v>
      </c>
      <c r="H92" s="46"/>
      <c r="I92" s="46"/>
      <c r="J92" s="82"/>
      <c r="K92" s="83"/>
    </row>
    <row r="93" spans="1:11" ht="16.5" customHeight="1">
      <c r="A93" s="26"/>
      <c r="B93" s="33"/>
      <c r="C93" s="48" t="s">
        <v>30</v>
      </c>
      <c r="D93" s="49"/>
      <c r="E93" s="49">
        <v>97455</v>
      </c>
      <c r="F93" s="49">
        <v>97455</v>
      </c>
      <c r="G93" s="49"/>
      <c r="H93" s="49"/>
      <c r="I93" s="49"/>
      <c r="J93" s="64"/>
      <c r="K93" s="85"/>
    </row>
    <row r="94" spans="1:11" ht="16.5" customHeight="1">
      <c r="A94" s="26"/>
      <c r="B94" s="33"/>
      <c r="C94" s="48" t="s">
        <v>50</v>
      </c>
      <c r="D94" s="49"/>
      <c r="E94" s="49">
        <v>4000</v>
      </c>
      <c r="F94" s="49">
        <v>4000</v>
      </c>
      <c r="G94" s="49"/>
      <c r="H94" s="49"/>
      <c r="I94" s="49"/>
      <c r="J94" s="64"/>
      <c r="K94" s="85"/>
    </row>
    <row r="95" spans="1:11" ht="16.5" customHeight="1">
      <c r="A95" s="26"/>
      <c r="B95" s="33"/>
      <c r="C95" s="48" t="s">
        <v>32</v>
      </c>
      <c r="D95" s="96"/>
      <c r="E95" s="49">
        <v>77000</v>
      </c>
      <c r="F95" s="49">
        <v>77000</v>
      </c>
      <c r="G95" s="49"/>
      <c r="H95" s="49"/>
      <c r="I95" s="49"/>
      <c r="J95" s="64"/>
      <c r="K95" s="85"/>
    </row>
    <row r="96" spans="1:11" ht="16.5" customHeight="1">
      <c r="A96" s="26"/>
      <c r="B96" s="33"/>
      <c r="C96" s="48" t="s">
        <v>33</v>
      </c>
      <c r="D96" s="49"/>
      <c r="E96" s="49">
        <v>24000</v>
      </c>
      <c r="F96" s="49">
        <v>24000</v>
      </c>
      <c r="G96" s="49"/>
      <c r="H96" s="49"/>
      <c r="I96" s="49"/>
      <c r="J96" s="64"/>
      <c r="K96" s="85"/>
    </row>
    <row r="97" spans="1:11" ht="16.5" customHeight="1">
      <c r="A97" s="26"/>
      <c r="B97" s="33"/>
      <c r="C97" s="48" t="s">
        <v>34</v>
      </c>
      <c r="D97" s="49"/>
      <c r="E97" s="49">
        <v>6000</v>
      </c>
      <c r="F97" s="49">
        <v>6000</v>
      </c>
      <c r="G97" s="49"/>
      <c r="H97" s="49"/>
      <c r="I97" s="49"/>
      <c r="J97" s="64"/>
      <c r="K97" s="85"/>
    </row>
    <row r="98" spans="1:11" ht="16.5" customHeight="1">
      <c r="A98" s="26"/>
      <c r="B98" s="33"/>
      <c r="C98" s="48" t="s">
        <v>15</v>
      </c>
      <c r="D98" s="49"/>
      <c r="E98" s="49">
        <v>34428</v>
      </c>
      <c r="F98" s="49">
        <v>34428</v>
      </c>
      <c r="G98" s="49"/>
      <c r="H98" s="49"/>
      <c r="I98" s="49"/>
      <c r="J98" s="64"/>
      <c r="K98" s="85"/>
    </row>
    <row r="99" spans="1:11" ht="16.5" customHeight="1">
      <c r="A99" s="26"/>
      <c r="B99" s="33"/>
      <c r="C99" s="48" t="s">
        <v>51</v>
      </c>
      <c r="D99" s="49"/>
      <c r="E99" s="49">
        <v>13800</v>
      </c>
      <c r="F99" s="49">
        <v>13800</v>
      </c>
      <c r="G99" s="49"/>
      <c r="H99" s="49"/>
      <c r="I99" s="49"/>
      <c r="J99" s="64"/>
      <c r="K99" s="85"/>
    </row>
    <row r="100" spans="1:11" ht="16.5" customHeight="1">
      <c r="A100" s="26"/>
      <c r="B100" s="33"/>
      <c r="C100" s="48" t="s">
        <v>35</v>
      </c>
      <c r="D100" s="49"/>
      <c r="E100" s="49">
        <v>5335</v>
      </c>
      <c r="F100" s="49">
        <v>5335</v>
      </c>
      <c r="G100" s="49"/>
      <c r="H100" s="49"/>
      <c r="I100" s="49"/>
      <c r="J100" s="64"/>
      <c r="K100" s="85"/>
    </row>
    <row r="101" spans="1:11" ht="16.5" customHeight="1">
      <c r="A101" s="26"/>
      <c r="B101" s="33"/>
      <c r="C101" s="48" t="s">
        <v>36</v>
      </c>
      <c r="D101" s="49"/>
      <c r="E101" s="49">
        <v>4665</v>
      </c>
      <c r="F101" s="49">
        <v>4665</v>
      </c>
      <c r="G101" s="49"/>
      <c r="H101" s="49"/>
      <c r="I101" s="49"/>
      <c r="J101" s="64"/>
      <c r="K101" s="85"/>
    </row>
    <row r="102" spans="1:11" ht="16.5" customHeight="1">
      <c r="A102" s="26"/>
      <c r="B102" s="33"/>
      <c r="C102" s="48" t="s">
        <v>37</v>
      </c>
      <c r="D102" s="49"/>
      <c r="E102" s="49">
        <v>1094</v>
      </c>
      <c r="F102" s="49">
        <v>1094</v>
      </c>
      <c r="G102" s="49"/>
      <c r="H102" s="49"/>
      <c r="I102" s="49"/>
      <c r="J102" s="64"/>
      <c r="K102" s="85"/>
    </row>
    <row r="103" spans="1:11" ht="16.5" customHeight="1">
      <c r="A103" s="26"/>
      <c r="B103" s="33"/>
      <c r="C103" s="48" t="s">
        <v>67</v>
      </c>
      <c r="D103" s="49"/>
      <c r="E103" s="49">
        <v>8300</v>
      </c>
      <c r="F103" s="49">
        <v>8300</v>
      </c>
      <c r="G103" s="49"/>
      <c r="H103" s="49"/>
      <c r="I103" s="49"/>
      <c r="J103" s="64"/>
      <c r="K103" s="85"/>
    </row>
    <row r="104" spans="1:11" ht="16.5" customHeight="1">
      <c r="A104" s="26"/>
      <c r="B104" s="33"/>
      <c r="C104" s="48" t="s">
        <v>52</v>
      </c>
      <c r="D104" s="49"/>
      <c r="E104" s="49">
        <v>347</v>
      </c>
      <c r="F104" s="49">
        <v>347</v>
      </c>
      <c r="G104" s="49"/>
      <c r="H104" s="49"/>
      <c r="I104" s="49"/>
      <c r="J104" s="64"/>
      <c r="K104" s="85"/>
    </row>
    <row r="105" spans="1:11" ht="16.5" customHeight="1" thickBot="1">
      <c r="A105" s="26"/>
      <c r="B105" s="33"/>
      <c r="C105" s="48" t="s">
        <v>53</v>
      </c>
      <c r="D105" s="49"/>
      <c r="E105" s="49">
        <v>1000</v>
      </c>
      <c r="F105" s="49">
        <v>1000</v>
      </c>
      <c r="G105" s="49"/>
      <c r="H105" s="49"/>
      <c r="I105" s="49"/>
      <c r="J105" s="64"/>
      <c r="K105" s="85"/>
    </row>
    <row r="106" spans="1:11" ht="16.5" customHeight="1" thickBot="1">
      <c r="A106" s="21" t="s">
        <v>73</v>
      </c>
      <c r="B106" s="22"/>
      <c r="C106" s="41"/>
      <c r="D106" s="23">
        <f>SUM(D107+D111)</f>
        <v>8634.55</v>
      </c>
      <c r="E106" s="23">
        <f aca="true" t="shared" si="10" ref="E106:K106">SUM(E107+E111)</f>
        <v>8634.55</v>
      </c>
      <c r="F106" s="23">
        <f t="shared" si="10"/>
        <v>8634.55</v>
      </c>
      <c r="G106" s="23">
        <f t="shared" si="10"/>
        <v>0</v>
      </c>
      <c r="H106" s="23">
        <f t="shared" si="10"/>
        <v>0</v>
      </c>
      <c r="I106" s="23">
        <f t="shared" si="10"/>
        <v>0</v>
      </c>
      <c r="J106" s="23">
        <f t="shared" si="10"/>
        <v>0</v>
      </c>
      <c r="K106" s="23">
        <f t="shared" si="10"/>
        <v>0</v>
      </c>
    </row>
    <row r="107" spans="1:11" ht="16.5" customHeight="1">
      <c r="A107" s="154"/>
      <c r="B107" s="97" t="s">
        <v>74</v>
      </c>
      <c r="C107" s="98"/>
      <c r="D107" s="99">
        <f>SUM(D108:D110)</f>
        <v>2609.8</v>
      </c>
      <c r="E107" s="99">
        <f aca="true" t="shared" si="11" ref="E107:K107">SUM(E108:E110)</f>
        <v>2609.8</v>
      </c>
      <c r="F107" s="99">
        <f t="shared" si="11"/>
        <v>2609.8</v>
      </c>
      <c r="G107" s="99">
        <f t="shared" si="11"/>
        <v>0</v>
      </c>
      <c r="H107" s="99">
        <f t="shared" si="11"/>
        <v>0</v>
      </c>
      <c r="I107" s="99">
        <f t="shared" si="11"/>
        <v>0</v>
      </c>
      <c r="J107" s="99">
        <f t="shared" si="11"/>
        <v>0</v>
      </c>
      <c r="K107" s="99">
        <f t="shared" si="11"/>
        <v>0</v>
      </c>
    </row>
    <row r="108" spans="1:11" ht="16.5" customHeight="1">
      <c r="A108" s="155"/>
      <c r="B108" s="150"/>
      <c r="C108" s="100" t="s">
        <v>14</v>
      </c>
      <c r="D108" s="132">
        <v>2609.8</v>
      </c>
      <c r="E108" s="132"/>
      <c r="F108" s="133"/>
      <c r="G108" s="133"/>
      <c r="H108" s="133"/>
      <c r="I108" s="133"/>
      <c r="J108" s="133"/>
      <c r="K108" s="134"/>
    </row>
    <row r="109" spans="1:11" ht="16.5" customHeight="1">
      <c r="A109" s="155"/>
      <c r="B109" s="151"/>
      <c r="C109" s="101" t="s">
        <v>31</v>
      </c>
      <c r="D109" s="135"/>
      <c r="E109" s="135">
        <v>2584.02</v>
      </c>
      <c r="F109" s="135">
        <v>2584.02</v>
      </c>
      <c r="G109" s="136"/>
      <c r="H109" s="136"/>
      <c r="I109" s="136"/>
      <c r="J109" s="136"/>
      <c r="K109" s="137"/>
    </row>
    <row r="110" spans="1:11" ht="16.5" customHeight="1">
      <c r="A110" s="155"/>
      <c r="B110" s="152"/>
      <c r="C110" s="102" t="s">
        <v>15</v>
      </c>
      <c r="D110" s="138"/>
      <c r="E110" s="138">
        <v>25.78</v>
      </c>
      <c r="F110" s="138">
        <v>25.78</v>
      </c>
      <c r="G110" s="139"/>
      <c r="H110" s="139"/>
      <c r="I110" s="139"/>
      <c r="J110" s="139"/>
      <c r="K110" s="140"/>
    </row>
    <row r="111" spans="1:11" ht="16.5" customHeight="1">
      <c r="A111" s="155"/>
      <c r="B111" s="103" t="s">
        <v>75</v>
      </c>
      <c r="C111" s="104"/>
      <c r="D111" s="105">
        <f>SUM(D112:D114)</f>
        <v>6024.75</v>
      </c>
      <c r="E111" s="105">
        <f aca="true" t="shared" si="12" ref="E111:K111">SUM(E112:E114)</f>
        <v>6024.75</v>
      </c>
      <c r="F111" s="105">
        <f t="shared" si="12"/>
        <v>6024.75</v>
      </c>
      <c r="G111" s="105">
        <f t="shared" si="12"/>
        <v>0</v>
      </c>
      <c r="H111" s="105">
        <f t="shared" si="12"/>
        <v>0</v>
      </c>
      <c r="I111" s="105">
        <f t="shared" si="12"/>
        <v>0</v>
      </c>
      <c r="J111" s="105">
        <f t="shared" si="12"/>
        <v>0</v>
      </c>
      <c r="K111" s="105">
        <f t="shared" si="12"/>
        <v>0</v>
      </c>
    </row>
    <row r="112" spans="1:11" ht="16.5" customHeight="1">
      <c r="A112" s="26"/>
      <c r="B112" s="153"/>
      <c r="C112" s="100" t="s">
        <v>14</v>
      </c>
      <c r="D112" s="46">
        <v>6024.75</v>
      </c>
      <c r="E112" s="46"/>
      <c r="F112" s="82"/>
      <c r="G112" s="82"/>
      <c r="H112" s="82"/>
      <c r="I112" s="82"/>
      <c r="J112" s="82"/>
      <c r="K112" s="83"/>
    </row>
    <row r="113" spans="1:11" ht="16.5" customHeight="1">
      <c r="A113" s="26"/>
      <c r="B113" s="33"/>
      <c r="C113" s="101" t="s">
        <v>31</v>
      </c>
      <c r="D113" s="49"/>
      <c r="E113" s="49">
        <v>5965.19</v>
      </c>
      <c r="F113" s="49">
        <v>5965.19</v>
      </c>
      <c r="G113" s="64"/>
      <c r="H113" s="64"/>
      <c r="I113" s="64"/>
      <c r="J113" s="64"/>
      <c r="K113" s="85"/>
    </row>
    <row r="114" spans="1:11" ht="16.5" customHeight="1" thickBot="1">
      <c r="A114" s="71"/>
      <c r="B114" s="72"/>
      <c r="C114" s="101" t="s">
        <v>15</v>
      </c>
      <c r="D114" s="49"/>
      <c r="E114" s="49">
        <v>59.56</v>
      </c>
      <c r="F114" s="49">
        <v>59.56</v>
      </c>
      <c r="G114" s="64"/>
      <c r="H114" s="64"/>
      <c r="I114" s="64"/>
      <c r="J114" s="64"/>
      <c r="K114" s="85"/>
    </row>
    <row r="115" spans="1:11" ht="16.5" customHeight="1" thickBot="1">
      <c r="A115" s="21" t="s">
        <v>54</v>
      </c>
      <c r="B115" s="22"/>
      <c r="C115" s="41"/>
      <c r="D115" s="23">
        <f aca="true" t="shared" si="13" ref="D115:K115">SUM(D116)</f>
        <v>2533529</v>
      </c>
      <c r="E115" s="23">
        <f t="shared" si="13"/>
        <v>2533529</v>
      </c>
      <c r="F115" s="24">
        <f t="shared" si="13"/>
        <v>2533529</v>
      </c>
      <c r="G115" s="24">
        <f t="shared" si="13"/>
        <v>0</v>
      </c>
      <c r="H115" s="24">
        <f t="shared" si="13"/>
        <v>0</v>
      </c>
      <c r="I115" s="24">
        <f t="shared" si="13"/>
        <v>0</v>
      </c>
      <c r="J115" s="24">
        <f t="shared" si="13"/>
        <v>0</v>
      </c>
      <c r="K115" s="25">
        <f t="shared" si="13"/>
        <v>0</v>
      </c>
    </row>
    <row r="116" spans="1:11" ht="16.5" customHeight="1">
      <c r="A116" s="26"/>
      <c r="B116" s="27" t="s">
        <v>55</v>
      </c>
      <c r="C116" s="28"/>
      <c r="D116" s="29">
        <f>SUM(D117)</f>
        <v>2533529</v>
      </c>
      <c r="E116" s="29">
        <f aca="true" t="shared" si="14" ref="E116:K116">SUM(E118)</f>
        <v>2533529</v>
      </c>
      <c r="F116" s="29">
        <f t="shared" si="14"/>
        <v>2533529</v>
      </c>
      <c r="G116" s="29">
        <f t="shared" si="14"/>
        <v>0</v>
      </c>
      <c r="H116" s="29">
        <f t="shared" si="14"/>
        <v>0</v>
      </c>
      <c r="I116" s="29">
        <f t="shared" si="14"/>
        <v>0</v>
      </c>
      <c r="J116" s="29">
        <f t="shared" si="14"/>
        <v>0</v>
      </c>
      <c r="K116" s="106">
        <f t="shared" si="14"/>
        <v>0</v>
      </c>
    </row>
    <row r="117" spans="1:11" ht="16.5" customHeight="1">
      <c r="A117" s="26"/>
      <c r="B117" s="33"/>
      <c r="C117" s="34" t="s">
        <v>14</v>
      </c>
      <c r="D117" s="35">
        <v>2533529</v>
      </c>
      <c r="E117" s="35"/>
      <c r="F117" s="35"/>
      <c r="G117" s="46"/>
      <c r="H117" s="46"/>
      <c r="I117" s="46"/>
      <c r="J117" s="36"/>
      <c r="K117" s="37"/>
    </row>
    <row r="118" spans="1:11" ht="16.5" customHeight="1">
      <c r="A118" s="26"/>
      <c r="B118" s="33"/>
      <c r="C118" s="51" t="s">
        <v>56</v>
      </c>
      <c r="D118" s="52"/>
      <c r="E118" s="52">
        <v>2533529</v>
      </c>
      <c r="F118" s="52">
        <v>2533529</v>
      </c>
      <c r="G118" s="52"/>
      <c r="H118" s="52"/>
      <c r="I118" s="52"/>
      <c r="J118" s="74"/>
      <c r="K118" s="40"/>
    </row>
    <row r="119" spans="1:11" ht="16.5" customHeight="1">
      <c r="A119" s="21" t="s">
        <v>57</v>
      </c>
      <c r="B119" s="22"/>
      <c r="C119" s="22"/>
      <c r="D119" s="23">
        <f aca="true" t="shared" si="15" ref="D119:K119">SUM(D120+D124)</f>
        <v>393228</v>
      </c>
      <c r="E119" s="23">
        <f t="shared" si="15"/>
        <v>393228</v>
      </c>
      <c r="F119" s="23">
        <f t="shared" si="15"/>
        <v>393228</v>
      </c>
      <c r="G119" s="23">
        <f t="shared" si="15"/>
        <v>5700</v>
      </c>
      <c r="H119" s="23">
        <f t="shared" si="15"/>
        <v>138</v>
      </c>
      <c r="I119" s="23">
        <f t="shared" si="15"/>
        <v>4490</v>
      </c>
      <c r="J119" s="23">
        <f t="shared" si="15"/>
        <v>0</v>
      </c>
      <c r="K119" s="25">
        <f t="shared" si="15"/>
        <v>2870</v>
      </c>
    </row>
    <row r="120" spans="1:11" ht="16.5" customHeight="1">
      <c r="A120" s="107"/>
      <c r="B120" s="108" t="s">
        <v>58</v>
      </c>
      <c r="C120" s="108"/>
      <c r="D120" s="109">
        <f>SUM(D121)</f>
        <v>378000</v>
      </c>
      <c r="E120" s="109">
        <f>SUM(E121:E123)</f>
        <v>378000</v>
      </c>
      <c r="F120" s="109">
        <f>SUM(F123)</f>
        <v>378000</v>
      </c>
      <c r="G120" s="109">
        <f>SUM(G123)</f>
        <v>0</v>
      </c>
      <c r="H120" s="109">
        <f>SUM(H123)</f>
        <v>0</v>
      </c>
      <c r="I120" s="109">
        <f>SUM(I123)</f>
        <v>0</v>
      </c>
      <c r="J120" s="109">
        <f>SUM(J123)</f>
        <v>0</v>
      </c>
      <c r="K120" s="110">
        <f>SUM(K121:K123)</f>
        <v>2870</v>
      </c>
    </row>
    <row r="121" spans="1:11" ht="16.5" customHeight="1">
      <c r="A121" s="111"/>
      <c r="B121" s="112"/>
      <c r="C121" s="113" t="s">
        <v>14</v>
      </c>
      <c r="D121" s="114">
        <v>378000</v>
      </c>
      <c r="E121" s="114"/>
      <c r="F121" s="114"/>
      <c r="G121" s="114"/>
      <c r="H121" s="114"/>
      <c r="I121" s="115"/>
      <c r="J121" s="116"/>
      <c r="K121" s="117"/>
    </row>
    <row r="122" spans="1:11" ht="16.5" customHeight="1">
      <c r="A122" s="111"/>
      <c r="B122" s="118"/>
      <c r="C122" s="119" t="s">
        <v>59</v>
      </c>
      <c r="D122" s="120"/>
      <c r="E122" s="120"/>
      <c r="F122" s="120"/>
      <c r="G122" s="120"/>
      <c r="H122" s="120"/>
      <c r="I122" s="121"/>
      <c r="J122" s="122"/>
      <c r="K122" s="123">
        <v>2870</v>
      </c>
    </row>
    <row r="123" spans="1:11" ht="16.5" customHeight="1">
      <c r="A123" s="111"/>
      <c r="B123" s="124"/>
      <c r="C123" s="125" t="s">
        <v>60</v>
      </c>
      <c r="D123" s="126"/>
      <c r="E123" s="126">
        <v>378000</v>
      </c>
      <c r="F123" s="126">
        <v>378000</v>
      </c>
      <c r="G123" s="126"/>
      <c r="H123" s="126"/>
      <c r="I123" s="127"/>
      <c r="J123" s="128"/>
      <c r="K123" s="129"/>
    </row>
    <row r="124" spans="1:11" ht="16.5" customHeight="1">
      <c r="A124" s="130"/>
      <c r="B124" s="42" t="s">
        <v>61</v>
      </c>
      <c r="C124" s="42"/>
      <c r="D124" s="44">
        <f aca="true" t="shared" si="16" ref="D124:K124">SUM(D125:D129)</f>
        <v>15228</v>
      </c>
      <c r="E124" s="44">
        <f t="shared" si="16"/>
        <v>15228</v>
      </c>
      <c r="F124" s="44">
        <f t="shared" si="16"/>
        <v>15228</v>
      </c>
      <c r="G124" s="44">
        <f t="shared" si="16"/>
        <v>5700</v>
      </c>
      <c r="H124" s="44">
        <f t="shared" si="16"/>
        <v>138</v>
      </c>
      <c r="I124" s="44">
        <f t="shared" si="16"/>
        <v>4490</v>
      </c>
      <c r="J124" s="44">
        <f t="shared" si="16"/>
        <v>0</v>
      </c>
      <c r="K124" s="32">
        <f t="shared" si="16"/>
        <v>0</v>
      </c>
    </row>
    <row r="125" spans="1:11" ht="16.5" customHeight="1">
      <c r="A125" s="26"/>
      <c r="B125" s="33"/>
      <c r="C125" s="34" t="s">
        <v>14</v>
      </c>
      <c r="D125" s="35">
        <v>15228</v>
      </c>
      <c r="E125" s="35"/>
      <c r="F125" s="35"/>
      <c r="G125" s="35"/>
      <c r="H125" s="35"/>
      <c r="I125" s="35"/>
      <c r="J125" s="36"/>
      <c r="K125" s="37"/>
    </row>
    <row r="126" spans="1:11" ht="16.5" customHeight="1">
      <c r="A126" s="26"/>
      <c r="B126" s="33"/>
      <c r="C126" s="45" t="s">
        <v>62</v>
      </c>
      <c r="D126" s="46"/>
      <c r="E126" s="46">
        <v>4490</v>
      </c>
      <c r="F126" s="46">
        <v>4490</v>
      </c>
      <c r="G126" s="46"/>
      <c r="H126" s="46"/>
      <c r="I126" s="46">
        <v>4490</v>
      </c>
      <c r="J126" s="82"/>
      <c r="K126" s="83"/>
    </row>
    <row r="127" spans="1:11" ht="16.5" customHeight="1">
      <c r="A127" s="26"/>
      <c r="B127" s="33"/>
      <c r="C127" s="48" t="s">
        <v>28</v>
      </c>
      <c r="D127" s="49"/>
      <c r="E127" s="49">
        <v>138</v>
      </c>
      <c r="F127" s="49">
        <v>138</v>
      </c>
      <c r="G127" s="49"/>
      <c r="H127" s="49">
        <v>138</v>
      </c>
      <c r="I127" s="49"/>
      <c r="J127" s="64"/>
      <c r="K127" s="85"/>
    </row>
    <row r="128" spans="1:11" ht="16.5" customHeight="1">
      <c r="A128" s="26"/>
      <c r="B128" s="33"/>
      <c r="C128" s="48" t="s">
        <v>42</v>
      </c>
      <c r="D128" s="49"/>
      <c r="E128" s="49">
        <v>5700</v>
      </c>
      <c r="F128" s="49">
        <v>5700</v>
      </c>
      <c r="G128" s="49">
        <v>5700</v>
      </c>
      <c r="H128" s="49"/>
      <c r="I128" s="49"/>
      <c r="J128" s="64"/>
      <c r="K128" s="85"/>
    </row>
    <row r="129" spans="1:11" ht="16.5" customHeight="1" thickBot="1">
      <c r="A129" s="26"/>
      <c r="B129" s="33"/>
      <c r="C129" s="51" t="s">
        <v>15</v>
      </c>
      <c r="D129" s="52"/>
      <c r="E129" s="52">
        <v>4900</v>
      </c>
      <c r="F129" s="52">
        <v>4900</v>
      </c>
      <c r="G129" s="52"/>
      <c r="H129" s="52"/>
      <c r="I129" s="52"/>
      <c r="J129" s="87"/>
      <c r="K129" s="54"/>
    </row>
    <row r="130" spans="1:11" ht="16.5" customHeight="1" thickBot="1">
      <c r="A130" s="21" t="s">
        <v>63</v>
      </c>
      <c r="B130" s="22"/>
      <c r="C130" s="41"/>
      <c r="D130" s="23">
        <f aca="true" t="shared" si="17" ref="D130:K130">SUM(D131)</f>
        <v>181856</v>
      </c>
      <c r="E130" s="23">
        <f t="shared" si="17"/>
        <v>181856</v>
      </c>
      <c r="F130" s="23">
        <f t="shared" si="17"/>
        <v>181856</v>
      </c>
      <c r="G130" s="23">
        <f t="shared" si="17"/>
        <v>106965</v>
      </c>
      <c r="H130" s="23">
        <f t="shared" si="17"/>
        <v>11021</v>
      </c>
      <c r="I130" s="23">
        <f t="shared" si="17"/>
        <v>0</v>
      </c>
      <c r="J130" s="23">
        <f t="shared" si="17"/>
        <v>0</v>
      </c>
      <c r="K130" s="25">
        <f t="shared" si="17"/>
        <v>4985</v>
      </c>
    </row>
    <row r="131" spans="1:11" ht="16.5" customHeight="1">
      <c r="A131" s="26"/>
      <c r="B131" s="27" t="s">
        <v>64</v>
      </c>
      <c r="C131" s="28"/>
      <c r="D131" s="29">
        <f>SUM(D133)</f>
        <v>181856</v>
      </c>
      <c r="E131" s="29">
        <f aca="true" t="shared" si="18" ref="E131:J131">SUM(E133:E144)</f>
        <v>181856</v>
      </c>
      <c r="F131" s="29">
        <f t="shared" si="18"/>
        <v>181856</v>
      </c>
      <c r="G131" s="29">
        <f t="shared" si="18"/>
        <v>106965</v>
      </c>
      <c r="H131" s="29">
        <f t="shared" si="18"/>
        <v>11021</v>
      </c>
      <c r="I131" s="29">
        <f t="shared" si="18"/>
        <v>0</v>
      </c>
      <c r="J131" s="29">
        <f t="shared" si="18"/>
        <v>0</v>
      </c>
      <c r="K131" s="106">
        <f>SUM(K132:K144)</f>
        <v>4985</v>
      </c>
    </row>
    <row r="132" spans="1:11" ht="16.5" customHeight="1">
      <c r="A132" s="26"/>
      <c r="B132" s="33"/>
      <c r="C132" s="34" t="s">
        <v>69</v>
      </c>
      <c r="D132" s="156"/>
      <c r="E132" s="156"/>
      <c r="F132" s="156"/>
      <c r="G132" s="156"/>
      <c r="H132" s="156"/>
      <c r="I132" s="156"/>
      <c r="J132" s="157"/>
      <c r="K132" s="158">
        <v>4985</v>
      </c>
    </row>
    <row r="133" spans="1:11" ht="16.5" customHeight="1">
      <c r="A133" s="26"/>
      <c r="B133" s="33"/>
      <c r="C133" s="48" t="s">
        <v>14</v>
      </c>
      <c r="D133" s="49">
        <v>181856</v>
      </c>
      <c r="E133" s="49"/>
      <c r="F133" s="49"/>
      <c r="G133" s="49"/>
      <c r="H133" s="49"/>
      <c r="I133" s="49"/>
      <c r="J133" s="64"/>
      <c r="K133" s="85"/>
    </row>
    <row r="134" spans="1:11" ht="16.5" customHeight="1">
      <c r="A134" s="26"/>
      <c r="B134" s="33"/>
      <c r="C134" s="48" t="s">
        <v>25</v>
      </c>
      <c r="D134" s="49"/>
      <c r="E134" s="49">
        <v>70520</v>
      </c>
      <c r="F134" s="49">
        <v>70520</v>
      </c>
      <c r="G134" s="49">
        <v>70520</v>
      </c>
      <c r="H134" s="49"/>
      <c r="I134" s="49"/>
      <c r="J134" s="64"/>
      <c r="K134" s="85"/>
    </row>
    <row r="135" spans="1:11" ht="16.5" customHeight="1">
      <c r="A135" s="26"/>
      <c r="B135" s="33"/>
      <c r="C135" s="48" t="s">
        <v>27</v>
      </c>
      <c r="D135" s="49"/>
      <c r="E135" s="49">
        <v>4265</v>
      </c>
      <c r="F135" s="49">
        <v>4265</v>
      </c>
      <c r="G135" s="49">
        <v>4265</v>
      </c>
      <c r="H135" s="49"/>
      <c r="I135" s="49"/>
      <c r="J135" s="64"/>
      <c r="K135" s="85"/>
    </row>
    <row r="136" spans="1:11" ht="16.5" customHeight="1">
      <c r="A136" s="26"/>
      <c r="B136" s="33"/>
      <c r="C136" s="48" t="s">
        <v>28</v>
      </c>
      <c r="D136" s="49"/>
      <c r="E136" s="49">
        <v>10750</v>
      </c>
      <c r="F136" s="49">
        <v>10750</v>
      </c>
      <c r="G136" s="49"/>
      <c r="H136" s="49">
        <v>10750</v>
      </c>
      <c r="I136" s="49"/>
      <c r="J136" s="64"/>
      <c r="K136" s="85"/>
    </row>
    <row r="137" spans="1:11" ht="16.5" customHeight="1">
      <c r="A137" s="26"/>
      <c r="B137" s="33"/>
      <c r="C137" s="141">
        <v>4120</v>
      </c>
      <c r="D137" s="49"/>
      <c r="E137" s="49">
        <v>271</v>
      </c>
      <c r="F137" s="49">
        <v>271</v>
      </c>
      <c r="G137" s="49"/>
      <c r="H137" s="49">
        <v>271</v>
      </c>
      <c r="I137" s="49"/>
      <c r="J137" s="64"/>
      <c r="K137" s="85"/>
    </row>
    <row r="138" spans="1:11" ht="16.5" customHeight="1">
      <c r="A138" s="26"/>
      <c r="B138" s="33"/>
      <c r="C138" s="48" t="s">
        <v>42</v>
      </c>
      <c r="D138" s="49"/>
      <c r="E138" s="49">
        <v>32180</v>
      </c>
      <c r="F138" s="49">
        <v>32180</v>
      </c>
      <c r="G138" s="49">
        <v>32180</v>
      </c>
      <c r="H138" s="49"/>
      <c r="I138" s="49"/>
      <c r="J138" s="64"/>
      <c r="K138" s="85"/>
    </row>
    <row r="139" spans="1:11" ht="16.5" customHeight="1">
      <c r="A139" s="67"/>
      <c r="B139" s="68"/>
      <c r="C139" s="92" t="s">
        <v>30</v>
      </c>
      <c r="D139" s="93"/>
      <c r="E139" s="93">
        <v>9238</v>
      </c>
      <c r="F139" s="93">
        <v>9238</v>
      </c>
      <c r="G139" s="93"/>
      <c r="H139" s="93"/>
      <c r="I139" s="93"/>
      <c r="J139" s="94"/>
      <c r="K139" s="95"/>
    </row>
    <row r="140" spans="1:11" ht="16.5" customHeight="1">
      <c r="A140" s="26"/>
      <c r="B140" s="33"/>
      <c r="C140" s="45" t="s">
        <v>33</v>
      </c>
      <c r="D140" s="46"/>
      <c r="E140" s="46">
        <v>350</v>
      </c>
      <c r="F140" s="46">
        <v>350</v>
      </c>
      <c r="G140" s="46"/>
      <c r="H140" s="46"/>
      <c r="I140" s="46"/>
      <c r="J140" s="82"/>
      <c r="K140" s="83"/>
    </row>
    <row r="141" spans="1:11" ht="16.5" customHeight="1">
      <c r="A141" s="26"/>
      <c r="B141" s="33"/>
      <c r="C141" s="48" t="s">
        <v>34</v>
      </c>
      <c r="D141" s="49"/>
      <c r="E141" s="49">
        <v>125</v>
      </c>
      <c r="F141" s="49">
        <v>125</v>
      </c>
      <c r="G141" s="49"/>
      <c r="H141" s="49"/>
      <c r="I141" s="49"/>
      <c r="J141" s="64"/>
      <c r="K141" s="85"/>
    </row>
    <row r="142" spans="1:11" ht="16.5" customHeight="1">
      <c r="A142" s="26"/>
      <c r="B142" s="33"/>
      <c r="C142" s="48" t="s">
        <v>15</v>
      </c>
      <c r="D142" s="49"/>
      <c r="E142" s="49">
        <v>50733</v>
      </c>
      <c r="F142" s="49">
        <v>50733</v>
      </c>
      <c r="G142" s="49"/>
      <c r="H142" s="49"/>
      <c r="I142" s="49"/>
      <c r="J142" s="64"/>
      <c r="K142" s="85"/>
    </row>
    <row r="143" spans="1:11" ht="16.5" customHeight="1">
      <c r="A143" s="26"/>
      <c r="B143" s="33"/>
      <c r="C143" s="48" t="s">
        <v>51</v>
      </c>
      <c r="D143" s="49"/>
      <c r="E143" s="49">
        <v>1236</v>
      </c>
      <c r="F143" s="49">
        <v>1236</v>
      </c>
      <c r="G143" s="49"/>
      <c r="H143" s="49"/>
      <c r="I143" s="49"/>
      <c r="J143" s="64"/>
      <c r="K143" s="85"/>
    </row>
    <row r="144" spans="1:11" ht="16.5" customHeight="1" thickBot="1">
      <c r="A144" s="71"/>
      <c r="B144" s="72"/>
      <c r="C144" s="38" t="s">
        <v>37</v>
      </c>
      <c r="D144" s="39"/>
      <c r="E144" s="39">
        <v>2188</v>
      </c>
      <c r="F144" s="39">
        <v>2188</v>
      </c>
      <c r="G144" s="39"/>
      <c r="H144" s="39"/>
      <c r="I144" s="39"/>
      <c r="J144" s="74"/>
      <c r="K144" s="40"/>
    </row>
    <row r="145" spans="1:11" s="5" customFormat="1" ht="16.5" customHeight="1" thickBot="1">
      <c r="A145" s="164" t="s">
        <v>65</v>
      </c>
      <c r="B145" s="164"/>
      <c r="C145" s="164"/>
      <c r="D145" s="131">
        <f aca="true" t="shared" si="19" ref="D145:K145">SUM(D12+D16+D33+D61+D78+D115+D130+D119+D106)</f>
        <v>7103177.55</v>
      </c>
      <c r="E145" s="131">
        <f t="shared" si="19"/>
        <v>7103177.55</v>
      </c>
      <c r="F145" s="131">
        <f t="shared" si="19"/>
        <v>7103177.55</v>
      </c>
      <c r="G145" s="131">
        <f t="shared" si="19"/>
        <v>3373659</v>
      </c>
      <c r="H145" s="131">
        <f t="shared" si="19"/>
        <v>84765</v>
      </c>
      <c r="I145" s="131">
        <f t="shared" si="19"/>
        <v>171795</v>
      </c>
      <c r="J145" s="131">
        <f t="shared" si="19"/>
        <v>0</v>
      </c>
      <c r="K145" s="131">
        <f t="shared" si="19"/>
        <v>244855</v>
      </c>
    </row>
  </sheetData>
  <sheetProtection selectLockedCells="1" selectUnlockedCells="1"/>
  <mergeCells count="11"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A145:C145"/>
    <mergeCell ref="E7:E8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78" r:id="rId1"/>
  <rowBreaks count="3" manualBreakCount="3">
    <brk id="47" max="10" man="1"/>
    <brk id="91" max="10" man="1"/>
    <brk id="1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Powiatowe w Braniewie</cp:lastModifiedBy>
  <cp:lastPrinted>2015-10-27T09:16:43Z</cp:lastPrinted>
  <dcterms:modified xsi:type="dcterms:W3CDTF">2015-10-28T06:07:32Z</dcterms:modified>
  <cp:category/>
  <cp:version/>
  <cp:contentType/>
  <cp:contentStatus/>
</cp:coreProperties>
</file>