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070" tabRatio="728"/>
  </bookViews>
  <sheets>
    <sheet name="Na jednostki" sheetId="22" r:id="rId1"/>
  </sheets>
  <definedNames>
    <definedName name="_xlnm.Print_Area" localSheetId="0">'Na jednostki'!$A$1:$H$149</definedName>
    <definedName name="_xlnm.Print_Titles" localSheetId="0">'Na jednostki'!$6:$7</definedName>
  </definedNames>
  <calcPr calcId="145621"/>
</workbook>
</file>

<file path=xl/calcChain.xml><?xml version="1.0" encoding="utf-8"?>
<calcChain xmlns="http://schemas.openxmlformats.org/spreadsheetml/2006/main">
  <c r="G149" i="22" l="1"/>
  <c r="E149" i="22"/>
  <c r="D149" i="22"/>
  <c r="G79" i="22"/>
  <c r="E79" i="22"/>
  <c r="D79" i="22"/>
  <c r="G78" i="22"/>
  <c r="E78" i="22"/>
  <c r="D78" i="22"/>
  <c r="G76" i="22"/>
  <c r="E76" i="22"/>
  <c r="D76" i="22"/>
  <c r="G74" i="22"/>
  <c r="E74" i="22"/>
  <c r="D74" i="22"/>
  <c r="G70" i="22"/>
  <c r="E70" i="22"/>
  <c r="E66" i="22"/>
  <c r="D70" i="22"/>
  <c r="G66" i="22"/>
  <c r="D66" i="22"/>
  <c r="G54" i="22"/>
  <c r="E54" i="22"/>
  <c r="D54" i="22"/>
  <c r="G52" i="22"/>
  <c r="E52" i="22"/>
  <c r="D52" i="22"/>
  <c r="G46" i="22"/>
  <c r="E46" i="22"/>
  <c r="D46" i="22"/>
  <c r="G43" i="22"/>
  <c r="E43" i="22"/>
  <c r="D43" i="22"/>
  <c r="G35" i="22"/>
  <c r="E35" i="22"/>
  <c r="D35" i="22"/>
  <c r="G30" i="22"/>
  <c r="E30" i="22"/>
  <c r="D30" i="22"/>
  <c r="G20" i="22"/>
  <c r="E20" i="22"/>
  <c r="D20" i="22"/>
  <c r="G13" i="22"/>
  <c r="E13" i="22"/>
  <c r="D13" i="22"/>
  <c r="G8" i="22"/>
  <c r="E8" i="22"/>
  <c r="D8" i="22"/>
</calcChain>
</file>

<file path=xl/sharedStrings.xml><?xml version="1.0" encoding="utf-8"?>
<sst xmlns="http://schemas.openxmlformats.org/spreadsheetml/2006/main" count="162" uniqueCount="105">
  <si>
    <t>01005</t>
  </si>
  <si>
    <t>Prace geodezyjno-urządzeniowe na potrzeby rolnictwa</t>
  </si>
  <si>
    <t>02001</t>
  </si>
  <si>
    <t>Gospodarka leśna</t>
  </si>
  <si>
    <t>02002</t>
  </si>
  <si>
    <t>Nadzór nad gospodarką leśną</t>
  </si>
  <si>
    <t>Drogi publiczne powiatowe</t>
  </si>
  <si>
    <t>Zarząd Dróg Powiatowych</t>
  </si>
  <si>
    <t>Drogi publiczne gminne</t>
  </si>
  <si>
    <t>63003</t>
  </si>
  <si>
    <t>Zadania w zakresie upowszechniania turystyki</t>
  </si>
  <si>
    <t>63095</t>
  </si>
  <si>
    <t>Pozostała działalność</t>
  </si>
  <si>
    <t>Opracowania Geodezyjne i kartograficzne</t>
  </si>
  <si>
    <t>Nadzór Budowlany</t>
  </si>
  <si>
    <t>Urzędy Wojewódzkie</t>
  </si>
  <si>
    <t>Urzędy Marszałkowskie</t>
  </si>
  <si>
    <t>Rady Powiatów</t>
  </si>
  <si>
    <t>Starostwa Powiatowe</t>
  </si>
  <si>
    <t>Urzędy Gmin (Miast i Miast na prawach powiatów)</t>
  </si>
  <si>
    <t>Kwalifikacja wojskowa</t>
  </si>
  <si>
    <t>Promocja jednostek samorządu terytorialnego</t>
  </si>
  <si>
    <t>Wybory do rad gmin, rad powiatów i sejmików województw, wybory wójtów, burmistrzów i prezydentów miasta oraz referenda gminne i wojewódzkie</t>
  </si>
  <si>
    <t>Pozostałe wydatki obronne</t>
  </si>
  <si>
    <t>Komendy Powiatowe Policji</t>
  </si>
  <si>
    <t>Komendy Powiatowe Państwowej Straży Pożarnej</t>
  </si>
  <si>
    <t>Obrona Cywilna</t>
  </si>
  <si>
    <t>Zarządzanie kryzysowe</t>
  </si>
  <si>
    <t>Obsługa papierów  wartościowych, kredytów i pożyczek jednostek samorządu terytorialnego</t>
  </si>
  <si>
    <t>Rezerwy ogólne i celowe</t>
  </si>
  <si>
    <t>Szkoły podstawowe specjalne</t>
  </si>
  <si>
    <t>Specjalny Ośrodek Szkolno-Wychowawczy</t>
  </si>
  <si>
    <t>Gimnazja specjalne</t>
  </si>
  <si>
    <t>Licea Ogólnokształcące</t>
  </si>
  <si>
    <t>Zespół Szkół Budowlanych</t>
  </si>
  <si>
    <t>Zespół Szkół Licealnych i Zawodowych</t>
  </si>
  <si>
    <t>Zespół Szkół Zawodowych</t>
  </si>
  <si>
    <t>Szkoły Zawodowe Specjalne</t>
  </si>
  <si>
    <t>Dokształcanie i doskonalenie nauczycieli</t>
  </si>
  <si>
    <t>Szpitale ogólne</t>
  </si>
  <si>
    <t>Składki na ubezpieczenie zdrowotne oraz świadczenia dla osób nieobjętych obowiązkiem ubezpieczenia zdrowotnego</t>
  </si>
  <si>
    <t>Powiatowy Urząd Pracy</t>
  </si>
  <si>
    <t>Powiatowy Dom Dziecka</t>
  </si>
  <si>
    <t>Powiatowe Centrum Pomocy Rodzinie</t>
  </si>
  <si>
    <t>Domy Pomocy Społecznej</t>
  </si>
  <si>
    <t>Powiatowy Dom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</si>
  <si>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</si>
  <si>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</si>
  <si>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</si>
  <si>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</si>
  <si>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Dokształcanie  i doskonalenie nauczycieli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</si>
  <si>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</si>
  <si>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</si>
  <si>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</si>
  <si>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</si>
  <si>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Poradnia Psychologiczno-Pedagogiczna</t>
  </si>
  <si>
    <t>Internaty i bursy szkolne</t>
  </si>
  <si>
    <t>Pomoc materialna dla uczniów</t>
  </si>
  <si>
    <t>Szkolne Schroniska Młodzieżowe</t>
  </si>
  <si>
    <t>Wpływy i wydatki związane z gromadzeniem środków z opłat i kar za korzystanie ze środowiska</t>
  </si>
  <si>
    <t>Biblioteki</t>
  </si>
  <si>
    <t>Obiekty Sportowe</t>
  </si>
  <si>
    <t>L.p.</t>
  </si>
  <si>
    <t>Jednostka</t>
  </si>
  <si>
    <t>rozdział</t>
  </si>
  <si>
    <t>kolumna 5:4 (x100)</t>
  </si>
  <si>
    <t>kolumna 7:5 (x100)</t>
  </si>
  <si>
    <t xml:space="preserve"> Liceum Ogólnokształcące</t>
  </si>
  <si>
    <t xml:space="preserve">Szkoły Zawodowe                     </t>
  </si>
  <si>
    <t>Specjalne Ośrodki Szkolno-Wych.</t>
  </si>
  <si>
    <t>Składki na ubezpieczenie zdrowotne oraz świadczenia dla osób nie objętych obowiązkiem ubezpieczenia zdrowotnego</t>
  </si>
  <si>
    <t>Kolonie i obozy oraz inne formy wypoczynku dzieci i młodzieży szkolnej, a także szkolenie młodzieży</t>
  </si>
  <si>
    <t>Placówki Opiekuńczo-Wych.</t>
  </si>
  <si>
    <t>Zespoły ds. orzekania o stopniu niepełnosprawności</t>
  </si>
  <si>
    <t>Powiatowa Komenda Państwowej Straży Pożarnej</t>
  </si>
  <si>
    <t>Powiatowy Inspektorat Nadzoru Budowlanego</t>
  </si>
  <si>
    <t>Razem jednostki</t>
  </si>
  <si>
    <t xml:space="preserve">Pozostałe wydatki w budżecie </t>
  </si>
  <si>
    <t>Gospodarka Gruntami i Nieruchom.</t>
  </si>
  <si>
    <t>Prace Geodezyjno-Kartograficzne /nieinwestycyjne/</t>
  </si>
  <si>
    <t>Placówki opiekuńczo-wychowawcze</t>
  </si>
  <si>
    <t>Ośrodki wsparcia</t>
  </si>
  <si>
    <t>Obiekty sportowe</t>
  </si>
  <si>
    <t>ogółem wydatki</t>
  </si>
  <si>
    <t xml:space="preserve">Zadania w zakresie Kultury Fizycznej </t>
  </si>
  <si>
    <t>60014</t>
  </si>
  <si>
    <t>60016</t>
  </si>
  <si>
    <t>Placówki Opiekuńczo-Wychowawczy</t>
  </si>
  <si>
    <t xml:space="preserve">do Uzasadnienia Projektu </t>
  </si>
  <si>
    <t>Realizacja zadań wymagających stosowania specjalnej organizacji nauki i metod pracy dla dzieci i młodzieży w szkołach podstawowych,gimnazjach,liceach ogólnokształcących,liceach profilowanych i szkołach zawodowych oraz artystycznych</t>
  </si>
  <si>
    <t>Wczesne wspomaganie rozwoju dziecka</t>
  </si>
  <si>
    <t>Zadania z zakresu geodezji i kartografii</t>
  </si>
  <si>
    <t xml:space="preserve">Załącznik Nr 3 </t>
  </si>
  <si>
    <t>budżetu na rok 2017</t>
  </si>
  <si>
    <t>Plan 2016 r.</t>
  </si>
  <si>
    <t>przewidywane  wykonanie 2016 r.</t>
  </si>
  <si>
    <t>projekt wydatków 2017 r.</t>
  </si>
  <si>
    <t>Planowane wydatki na 2017 rok według jednostek budżetowych</t>
  </si>
  <si>
    <t>Lokalny transport zbiorowy</t>
  </si>
  <si>
    <t>60004</t>
  </si>
  <si>
    <t>Nieodpłatna pomoc prawna</t>
  </si>
  <si>
    <t>Działalność placówek opiekuńczo-wychowawczych</t>
  </si>
  <si>
    <t>Rodziny zastępcze</t>
  </si>
  <si>
    <t>Ratownictwo medyczne</t>
  </si>
  <si>
    <t>Pomoc materialna dla uczniów o charakterze motywacyjnym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</si>
</sst>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0" xfId="0" applyFont="1"/>
    <xf numFmtId="4" fontId="3" fillId="2" borderId="18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8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5" fillId="0" borderId="9" xfId="0" applyFont="1" applyBorder="1" applyAlignment="1">
      <alignment vertical="center" wrapText="1"/>
    </xf>
    <xf numFmtId="0" fontId="5" fillId="0" borderId="43" xfId="0" applyFont="1" applyBorder="1" applyAlignment="1" applyProtection="1">
      <alignment vertical="center"/>
      <protection locked="0"/>
    </xf>
    <xf numFmtId="0" fontId="4" fillId="0" borderId="43" xfId="0" applyFont="1" applyBorder="1" applyAlignment="1">
      <alignment horizontal="center" vertical="center"/>
    </xf>
    <xf numFmtId="4" fontId="4" fillId="0" borderId="43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vertical="center"/>
    </xf>
    <xf numFmtId="4" fontId="4" fillId="0" borderId="4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4" fontId="3" fillId="0" borderId="42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5" fillId="0" borderId="11" xfId="0" applyFont="1" applyBorder="1"/>
    <xf numFmtId="4" fontId="7" fillId="3" borderId="16" xfId="0" applyNumberFormat="1" applyFont="1" applyFill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4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right" vertical="center"/>
    </xf>
    <xf numFmtId="3" fontId="4" fillId="0" borderId="49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zoomScale="130" zoomScaleNormal="100" zoomScaleSheetLayoutView="130" workbookViewId="0">
      <pane xSplit="3" ySplit="7" topLeftCell="D39" activePane="bottomRight" state="frozen"/>
      <selection pane="topRight" activeCell="D1" sqref="D1"/>
      <selection pane="bottomLeft" activeCell="A114" sqref="A114"/>
      <selection pane="bottomRight" activeCell="E7" sqref="E7"/>
    </sheetView>
  </sheetViews>
  <sheetFormatPr defaultRowHeight="12.75" x14ac:dyDescent="0.2"/>
  <cols>
    <col min="1" max="1" width="3.28515625" customWidth="1"/>
    <col min="2" max="2" width="28.140625" customWidth="1"/>
    <col min="3" max="3" width="7.7109375" customWidth="1"/>
    <col min="4" max="4" width="15.7109375" customWidth="1"/>
    <col min="5" max="5" width="16.28515625" customWidth="1"/>
    <col min="6" max="6" width="8.85546875" customWidth="1"/>
    <col min="7" max="7" width="13" customWidth="1"/>
    <col min="8" max="8" width="8.85546875" customWidth="1"/>
    <col min="14" max="14" width="10.140625" customWidth="1"/>
  </cols>
  <sheetData>
    <row r="1" spans="1:18" ht="15" x14ac:dyDescent="0.25">
      <c r="A1" s="50"/>
      <c r="B1" s="50"/>
      <c r="C1" s="50"/>
      <c r="D1" s="50"/>
      <c r="E1" s="50"/>
      <c r="F1" s="50" t="s">
        <v>92</v>
      </c>
      <c r="G1" s="50"/>
      <c r="H1" s="50"/>
    </row>
    <row r="2" spans="1:18" ht="15" x14ac:dyDescent="0.25">
      <c r="A2" s="50"/>
      <c r="B2" s="45"/>
      <c r="C2" s="50"/>
      <c r="D2" s="50"/>
      <c r="E2" s="50"/>
      <c r="F2" s="50" t="s">
        <v>88</v>
      </c>
      <c r="G2" s="50"/>
      <c r="H2" s="50"/>
    </row>
    <row r="3" spans="1:18" ht="15" x14ac:dyDescent="0.25">
      <c r="A3" s="50"/>
      <c r="B3" s="50"/>
      <c r="C3" s="50"/>
      <c r="D3" s="50"/>
      <c r="E3" s="50"/>
      <c r="F3" s="50" t="s">
        <v>93</v>
      </c>
      <c r="G3" s="50"/>
      <c r="H3" s="50"/>
    </row>
    <row r="4" spans="1:18" ht="15" x14ac:dyDescent="0.25">
      <c r="A4" s="50"/>
      <c r="B4" s="149" t="s">
        <v>97</v>
      </c>
      <c r="C4" s="149"/>
      <c r="D4" s="149"/>
      <c r="E4" s="149"/>
      <c r="F4" s="149"/>
      <c r="G4" s="149"/>
      <c r="H4" s="45"/>
    </row>
    <row r="5" spans="1:18" ht="11.25" customHeight="1" thickBot="1" x14ac:dyDescent="0.3">
      <c r="A5" s="50"/>
      <c r="B5" s="50"/>
      <c r="C5" s="50"/>
      <c r="D5" s="50"/>
      <c r="E5" s="50"/>
      <c r="F5" s="50"/>
      <c r="G5" s="50"/>
      <c r="H5" s="50"/>
    </row>
    <row r="6" spans="1:18" ht="42" customHeight="1" thickBot="1" x14ac:dyDescent="0.25">
      <c r="A6" s="51" t="s">
        <v>62</v>
      </c>
      <c r="B6" s="6" t="s">
        <v>63</v>
      </c>
      <c r="C6" s="52" t="s">
        <v>64</v>
      </c>
      <c r="D6" s="6" t="s">
        <v>94</v>
      </c>
      <c r="E6" s="53" t="s">
        <v>95</v>
      </c>
      <c r="F6" s="53" t="s">
        <v>65</v>
      </c>
      <c r="G6" s="53" t="s">
        <v>96</v>
      </c>
      <c r="H6" s="54" t="s">
        <v>66</v>
      </c>
      <c r="I6" s="1"/>
      <c r="J6" s="2"/>
      <c r="K6" s="2"/>
      <c r="L6" s="1"/>
      <c r="M6" s="1"/>
      <c r="N6" s="1"/>
      <c r="O6" s="2"/>
      <c r="P6" s="2"/>
      <c r="Q6" s="1"/>
      <c r="R6" s="1"/>
    </row>
    <row r="7" spans="1:18" ht="9" customHeight="1" thickTop="1" thickBot="1" x14ac:dyDescent="0.25">
      <c r="A7" s="7">
        <v>1</v>
      </c>
      <c r="B7" s="8">
        <v>2</v>
      </c>
      <c r="C7" s="8">
        <v>3</v>
      </c>
      <c r="D7" s="8">
        <v>4</v>
      </c>
      <c r="E7" s="55">
        <v>5</v>
      </c>
      <c r="F7" s="55">
        <v>6</v>
      </c>
      <c r="G7" s="55">
        <v>7</v>
      </c>
      <c r="H7" s="56">
        <v>8</v>
      </c>
    </row>
    <row r="8" spans="1:18" ht="29.25" customHeight="1" thickTop="1" x14ac:dyDescent="0.2">
      <c r="A8" s="16">
        <v>1</v>
      </c>
      <c r="B8" s="150" t="s">
        <v>67</v>
      </c>
      <c r="C8" s="150"/>
      <c r="D8" s="57">
        <f>SUM(D9:D11)</f>
        <v>1634618</v>
      </c>
      <c r="E8" s="57">
        <f>SUM(E9:E11)</f>
        <v>1634618</v>
      </c>
      <c r="F8" s="58">
        <v>100</v>
      </c>
      <c r="G8" s="59">
        <f>SUM(G9:G11)</f>
        <v>1676014</v>
      </c>
      <c r="H8" s="60">
        <v>102.53245712453918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x14ac:dyDescent="0.2">
      <c r="A9" s="20"/>
      <c r="B9" s="113" t="s">
        <v>33</v>
      </c>
      <c r="C9" s="114">
        <v>80120</v>
      </c>
      <c r="D9" s="115">
        <v>1529581</v>
      </c>
      <c r="E9" s="115">
        <v>1529581</v>
      </c>
      <c r="F9" s="116">
        <v>100</v>
      </c>
      <c r="G9" s="117">
        <v>1573377</v>
      </c>
      <c r="H9" s="118">
        <v>102.86326778379178</v>
      </c>
      <c r="J9" s="3"/>
    </row>
    <row r="10" spans="1:18" ht="25.5" x14ac:dyDescent="0.2">
      <c r="A10" s="20"/>
      <c r="B10" s="97" t="s">
        <v>38</v>
      </c>
      <c r="C10" s="21">
        <v>80146</v>
      </c>
      <c r="D10" s="62">
        <v>2400</v>
      </c>
      <c r="E10" s="62">
        <v>2400</v>
      </c>
      <c r="F10" s="23">
        <v>100</v>
      </c>
      <c r="G10" s="22">
        <v>0</v>
      </c>
      <c r="H10" s="63">
        <v>0</v>
      </c>
      <c r="J10" s="3"/>
    </row>
    <row r="11" spans="1:18" ht="102" x14ac:dyDescent="0.2">
      <c r="A11" s="20"/>
      <c r="B11" s="106" t="s">
        <v>89</v>
      </c>
      <c r="C11" s="21">
        <v>80150</v>
      </c>
      <c r="D11" s="62">
        <v>102637</v>
      </c>
      <c r="E11" s="62">
        <v>102637</v>
      </c>
      <c r="F11" s="23">
        <v>100</v>
      </c>
      <c r="G11" s="22">
        <v>102637</v>
      </c>
      <c r="H11" s="63">
        <v>100</v>
      </c>
      <c r="J11" s="3"/>
    </row>
    <row r="12" spans="1:18" ht="15" hidden="1" x14ac:dyDescent="0.2">
      <c r="A12" s="20"/>
      <c r="B12" s="119" t="s">
        <v>12</v>
      </c>
      <c r="C12" s="28">
        <v>80195</v>
      </c>
      <c r="D12" s="30">
        <v>0</v>
      </c>
      <c r="E12" s="30">
        <v>0</v>
      </c>
      <c r="F12" s="23" t="e">
        <v>#DIV/0!</v>
      </c>
      <c r="G12" s="29"/>
      <c r="H12" s="63" t="e">
        <v>#DIV/0!</v>
      </c>
      <c r="J12" s="3"/>
    </row>
    <row r="13" spans="1:18" ht="15.75" customHeight="1" x14ac:dyDescent="0.2">
      <c r="A13" s="65">
        <v>2</v>
      </c>
      <c r="B13" s="151" t="s">
        <v>36</v>
      </c>
      <c r="C13" s="151"/>
      <c r="D13" s="33">
        <f>SUM(D14:D19)</f>
        <v>3050170</v>
      </c>
      <c r="E13" s="33">
        <f>SUM(E14:E19)</f>
        <v>3050170</v>
      </c>
      <c r="F13" s="15">
        <v>100</v>
      </c>
      <c r="G13" s="14">
        <f>SUM(G14:G19)</f>
        <v>4395554</v>
      </c>
      <c r="H13" s="66">
        <v>144.10849231354319</v>
      </c>
      <c r="J13" s="3"/>
    </row>
    <row r="14" spans="1:18" ht="15" x14ac:dyDescent="0.2">
      <c r="A14" s="36"/>
      <c r="B14" s="120" t="s">
        <v>68</v>
      </c>
      <c r="C14" s="114">
        <v>80130</v>
      </c>
      <c r="D14" s="115">
        <v>2843985</v>
      </c>
      <c r="E14" s="115">
        <v>2843985</v>
      </c>
      <c r="F14" s="116">
        <v>100</v>
      </c>
      <c r="G14" s="117">
        <v>2842397</v>
      </c>
      <c r="H14" s="118">
        <v>99.944162855992559</v>
      </c>
      <c r="J14" s="3"/>
    </row>
    <row r="15" spans="1:18" ht="15" x14ac:dyDescent="0.2">
      <c r="A15" s="36"/>
      <c r="B15" s="98" t="s">
        <v>33</v>
      </c>
      <c r="C15" s="21">
        <v>80120</v>
      </c>
      <c r="D15" s="62">
        <v>98700</v>
      </c>
      <c r="E15" s="62">
        <v>98700</v>
      </c>
      <c r="F15" s="23">
        <v>100</v>
      </c>
      <c r="G15" s="22">
        <v>106325</v>
      </c>
      <c r="H15" s="63">
        <v>107.72543059777102</v>
      </c>
      <c r="J15" s="3"/>
    </row>
    <row r="16" spans="1:18" ht="25.5" x14ac:dyDescent="0.2">
      <c r="A16" s="36"/>
      <c r="B16" s="97" t="s">
        <v>38</v>
      </c>
      <c r="C16" s="21">
        <v>80146</v>
      </c>
      <c r="D16" s="62">
        <v>5800</v>
      </c>
      <c r="E16" s="62">
        <v>5800</v>
      </c>
      <c r="F16" s="23">
        <v>100</v>
      </c>
      <c r="G16" s="22">
        <v>0</v>
      </c>
      <c r="H16" s="63">
        <v>0</v>
      </c>
      <c r="J16" s="3"/>
    </row>
    <row r="17" spans="1:10" ht="102" x14ac:dyDescent="0.2">
      <c r="A17" s="36"/>
      <c r="B17" s="106" t="s">
        <v>89</v>
      </c>
      <c r="C17" s="21">
        <v>80150</v>
      </c>
      <c r="D17" s="62">
        <v>56361</v>
      </c>
      <c r="E17" s="62">
        <v>56361</v>
      </c>
      <c r="F17" s="23">
        <v>100</v>
      </c>
      <c r="G17" s="62">
        <v>56361</v>
      </c>
      <c r="H17" s="63">
        <v>100</v>
      </c>
      <c r="J17" s="3"/>
    </row>
    <row r="18" spans="1:10" ht="15" x14ac:dyDescent="0.2">
      <c r="A18" s="36"/>
      <c r="B18" s="99" t="s">
        <v>12</v>
      </c>
      <c r="C18" s="21">
        <v>80195</v>
      </c>
      <c r="D18" s="62">
        <v>25324</v>
      </c>
      <c r="E18" s="62">
        <v>25324</v>
      </c>
      <c r="F18" s="23">
        <v>100</v>
      </c>
      <c r="G18" s="62">
        <v>472586</v>
      </c>
      <c r="H18" s="63">
        <v>1866.1585847417471</v>
      </c>
      <c r="J18" s="3"/>
    </row>
    <row r="19" spans="1:10" ht="15" x14ac:dyDescent="0.2">
      <c r="A19" s="36"/>
      <c r="B19" s="119" t="s">
        <v>12</v>
      </c>
      <c r="C19" s="28">
        <v>85395</v>
      </c>
      <c r="D19" s="30">
        <v>20000</v>
      </c>
      <c r="E19" s="30">
        <v>20000</v>
      </c>
      <c r="F19" s="41">
        <v>100</v>
      </c>
      <c r="G19" s="29">
        <v>917885</v>
      </c>
      <c r="H19" s="64">
        <v>4589.4250000000002</v>
      </c>
      <c r="J19" s="3"/>
    </row>
    <row r="20" spans="1:10" ht="27.75" customHeight="1" x14ac:dyDescent="0.2">
      <c r="A20" s="65">
        <v>3</v>
      </c>
      <c r="B20" s="151" t="s">
        <v>34</v>
      </c>
      <c r="C20" s="151"/>
      <c r="D20" s="33">
        <f>SUM(D21:D29)</f>
        <v>4359025</v>
      </c>
      <c r="E20" s="33">
        <f>SUM(E21:E29)</f>
        <v>4359025</v>
      </c>
      <c r="F20" s="15">
        <v>100</v>
      </c>
      <c r="G20" s="14">
        <f>SUM(G21:G29)</f>
        <v>5405471</v>
      </c>
      <c r="H20" s="66">
        <v>124.00642345478634</v>
      </c>
      <c r="J20" s="3"/>
    </row>
    <row r="21" spans="1:10" ht="15" x14ac:dyDescent="0.2">
      <c r="A21" s="36"/>
      <c r="B21" s="96" t="s">
        <v>33</v>
      </c>
      <c r="C21" s="27">
        <v>80120</v>
      </c>
      <c r="D21" s="31">
        <v>1599660</v>
      </c>
      <c r="E21" s="31">
        <v>1599660</v>
      </c>
      <c r="F21" s="10">
        <v>100</v>
      </c>
      <c r="G21" s="9">
        <v>2217796</v>
      </c>
      <c r="H21" s="32">
        <v>138.6417113636648</v>
      </c>
    </row>
    <row r="22" spans="1:10" ht="15" x14ac:dyDescent="0.2">
      <c r="A22" s="36"/>
      <c r="B22" s="99" t="s">
        <v>68</v>
      </c>
      <c r="C22" s="21">
        <v>80130</v>
      </c>
      <c r="D22" s="62">
        <v>1919299</v>
      </c>
      <c r="E22" s="62">
        <v>1919299</v>
      </c>
      <c r="F22" s="23">
        <v>100</v>
      </c>
      <c r="G22" s="22">
        <v>1572509</v>
      </c>
      <c r="H22" s="67">
        <v>81.931423920921134</v>
      </c>
    </row>
    <row r="23" spans="1:10" ht="25.5" x14ac:dyDescent="0.2">
      <c r="A23" s="36"/>
      <c r="B23" s="97" t="s">
        <v>38</v>
      </c>
      <c r="C23" s="21">
        <v>80146</v>
      </c>
      <c r="D23" s="62">
        <v>4700</v>
      </c>
      <c r="E23" s="62">
        <v>4700</v>
      </c>
      <c r="F23" s="23">
        <v>100</v>
      </c>
      <c r="G23" s="22">
        <v>0</v>
      </c>
      <c r="H23" s="67">
        <v>0</v>
      </c>
    </row>
    <row r="24" spans="1:10" ht="102" x14ac:dyDescent="0.2">
      <c r="A24" s="36"/>
      <c r="B24" s="106" t="s">
        <v>89</v>
      </c>
      <c r="C24" s="21">
        <v>80150</v>
      </c>
      <c r="D24" s="62">
        <v>132279</v>
      </c>
      <c r="E24" s="62">
        <v>132279</v>
      </c>
      <c r="F24" s="23">
        <v>100</v>
      </c>
      <c r="G24" s="62">
        <v>20071</v>
      </c>
      <c r="H24" s="63">
        <v>15.173232334686535</v>
      </c>
    </row>
    <row r="25" spans="1:10" ht="15" x14ac:dyDescent="0.2">
      <c r="A25" s="36"/>
      <c r="B25" s="101" t="s">
        <v>12</v>
      </c>
      <c r="C25" s="21">
        <v>80195</v>
      </c>
      <c r="D25" s="62">
        <v>219028</v>
      </c>
      <c r="E25" s="62">
        <v>219028</v>
      </c>
      <c r="F25" s="23">
        <v>100</v>
      </c>
      <c r="G25" s="22">
        <v>162563</v>
      </c>
      <c r="H25" s="63">
        <v>74.220191025804922</v>
      </c>
    </row>
    <row r="26" spans="1:10" ht="15" x14ac:dyDescent="0.2">
      <c r="A26" s="36"/>
      <c r="B26" s="99" t="s">
        <v>12</v>
      </c>
      <c r="C26" s="21">
        <v>85395</v>
      </c>
      <c r="D26" s="62">
        <v>20000</v>
      </c>
      <c r="E26" s="62">
        <v>20000</v>
      </c>
      <c r="F26" s="23">
        <v>100</v>
      </c>
      <c r="G26" s="22">
        <v>926832</v>
      </c>
      <c r="H26" s="67">
        <v>4634.16</v>
      </c>
    </row>
    <row r="27" spans="1:10" ht="15" x14ac:dyDescent="0.2">
      <c r="A27" s="36"/>
      <c r="B27" s="99" t="s">
        <v>56</v>
      </c>
      <c r="C27" s="21">
        <v>85410</v>
      </c>
      <c r="D27" s="62">
        <v>333758</v>
      </c>
      <c r="E27" s="62">
        <v>333758</v>
      </c>
      <c r="F27" s="23">
        <v>100</v>
      </c>
      <c r="G27" s="22">
        <v>451246</v>
      </c>
      <c r="H27" s="67">
        <v>135.20155322119621</v>
      </c>
    </row>
    <row r="28" spans="1:10" ht="15" x14ac:dyDescent="0.2">
      <c r="A28" s="36"/>
      <c r="B28" s="101" t="s">
        <v>12</v>
      </c>
      <c r="C28" s="21">
        <v>92195</v>
      </c>
      <c r="D28" s="62">
        <v>76170</v>
      </c>
      <c r="E28" s="62">
        <v>76170</v>
      </c>
      <c r="F28" s="23">
        <v>100</v>
      </c>
      <c r="G28" s="22">
        <v>0</v>
      </c>
      <c r="H28" s="63">
        <v>0</v>
      </c>
    </row>
    <row r="29" spans="1:10" ht="15" x14ac:dyDescent="0.2">
      <c r="A29" s="36"/>
      <c r="B29" s="102" t="s">
        <v>61</v>
      </c>
      <c r="C29" s="28">
        <v>92601</v>
      </c>
      <c r="D29" s="30">
        <v>54131</v>
      </c>
      <c r="E29" s="30">
        <v>54131</v>
      </c>
      <c r="F29" s="41">
        <v>100</v>
      </c>
      <c r="G29" s="29">
        <v>54454</v>
      </c>
      <c r="H29" s="64">
        <v>100.5967005967006</v>
      </c>
    </row>
    <row r="30" spans="1:10" ht="27" customHeight="1" x14ac:dyDescent="0.2">
      <c r="A30" s="164">
        <v>4</v>
      </c>
      <c r="B30" s="152" t="s">
        <v>35</v>
      </c>
      <c r="C30" s="152"/>
      <c r="D30" s="122">
        <f>SUM(D31:D34)</f>
        <v>1476234</v>
      </c>
      <c r="E30" s="122">
        <f>SUM(E31:E34)</f>
        <v>1476234</v>
      </c>
      <c r="F30" s="121">
        <v>100</v>
      </c>
      <c r="G30" s="141">
        <f>SUM(G31:G34)</f>
        <v>0</v>
      </c>
      <c r="H30" s="126">
        <v>0</v>
      </c>
    </row>
    <row r="31" spans="1:10" ht="15" x14ac:dyDescent="0.2">
      <c r="A31" s="157"/>
      <c r="B31" s="120" t="s">
        <v>68</v>
      </c>
      <c r="C31" s="114">
        <v>80130</v>
      </c>
      <c r="D31" s="115">
        <v>912493</v>
      </c>
      <c r="E31" s="115">
        <v>912493</v>
      </c>
      <c r="F31" s="116">
        <v>100</v>
      </c>
      <c r="G31" s="117">
        <v>0</v>
      </c>
      <c r="H31" s="118">
        <v>0</v>
      </c>
    </row>
    <row r="32" spans="1:10" ht="25.5" hidden="1" customHeight="1" x14ac:dyDescent="0.2">
      <c r="A32" s="157"/>
      <c r="B32" s="97" t="s">
        <v>38</v>
      </c>
      <c r="C32" s="21">
        <v>80146</v>
      </c>
      <c r="D32" s="62">
        <v>0</v>
      </c>
      <c r="E32" s="62">
        <v>0</v>
      </c>
      <c r="F32" s="23" t="e">
        <v>#DIV/0!</v>
      </c>
      <c r="G32" s="22">
        <v>0</v>
      </c>
      <c r="H32" s="63" t="e">
        <v>#DIV/0!</v>
      </c>
    </row>
    <row r="33" spans="1:9" ht="15" x14ac:dyDescent="0.2">
      <c r="A33" s="157"/>
      <c r="B33" s="99" t="s">
        <v>12</v>
      </c>
      <c r="C33" s="21">
        <v>80195</v>
      </c>
      <c r="D33" s="62">
        <v>50384</v>
      </c>
      <c r="E33" s="62">
        <v>50384</v>
      </c>
      <c r="F33" s="23">
        <v>100</v>
      </c>
      <c r="G33" s="22">
        <v>0</v>
      </c>
      <c r="H33" s="63">
        <v>0</v>
      </c>
    </row>
    <row r="34" spans="1:9" ht="15" x14ac:dyDescent="0.2">
      <c r="A34" s="165"/>
      <c r="B34" s="138" t="s">
        <v>56</v>
      </c>
      <c r="C34" s="86">
        <v>85410</v>
      </c>
      <c r="D34" s="87">
        <v>513357</v>
      </c>
      <c r="E34" s="87">
        <v>513357</v>
      </c>
      <c r="F34" s="88">
        <v>100</v>
      </c>
      <c r="G34" s="90">
        <v>0</v>
      </c>
      <c r="H34" s="129">
        <v>0</v>
      </c>
    </row>
    <row r="35" spans="1:9" ht="27.75" customHeight="1" x14ac:dyDescent="0.2">
      <c r="A35" s="140">
        <v>5</v>
      </c>
      <c r="B35" s="153" t="s">
        <v>31</v>
      </c>
      <c r="C35" s="153"/>
      <c r="D35" s="75">
        <f>SUM(D36:D42)</f>
        <v>4701175.49</v>
      </c>
      <c r="E35" s="75">
        <f>SUM(E36:E42)</f>
        <v>4701175.49</v>
      </c>
      <c r="F35" s="25">
        <v>100</v>
      </c>
      <c r="G35" s="24">
        <f>SUM(G36:G42)</f>
        <v>4707410</v>
      </c>
      <c r="H35" s="76">
        <v>100.13261598111495</v>
      </c>
    </row>
    <row r="36" spans="1:9" ht="15" x14ac:dyDescent="0.2">
      <c r="A36" s="36"/>
      <c r="B36" s="96" t="s">
        <v>30</v>
      </c>
      <c r="C36" s="27">
        <v>80102</v>
      </c>
      <c r="D36" s="31">
        <v>1129283.6499999999</v>
      </c>
      <c r="E36" s="31">
        <v>1129283.6499999999</v>
      </c>
      <c r="F36" s="10">
        <v>100</v>
      </c>
      <c r="G36" s="9">
        <v>1011027</v>
      </c>
      <c r="H36" s="32">
        <v>89.528171243779198</v>
      </c>
    </row>
    <row r="37" spans="1:9" ht="15" x14ac:dyDescent="0.2">
      <c r="A37" s="36"/>
      <c r="B37" s="98" t="s">
        <v>32</v>
      </c>
      <c r="C37" s="21">
        <v>80111</v>
      </c>
      <c r="D37" s="62">
        <v>1038122.84</v>
      </c>
      <c r="E37" s="62">
        <v>1038122.84</v>
      </c>
      <c r="F37" s="23">
        <v>100</v>
      </c>
      <c r="G37" s="22">
        <v>1020431</v>
      </c>
      <c r="H37" s="63">
        <v>98.295785496830035</v>
      </c>
    </row>
    <row r="38" spans="1:9" ht="15" x14ac:dyDescent="0.2">
      <c r="A38" s="36"/>
      <c r="B38" s="98" t="s">
        <v>37</v>
      </c>
      <c r="C38" s="21">
        <v>80134</v>
      </c>
      <c r="D38" s="62">
        <v>692158</v>
      </c>
      <c r="E38" s="62">
        <v>692158</v>
      </c>
      <c r="F38" s="23">
        <v>100</v>
      </c>
      <c r="G38" s="22">
        <v>783952</v>
      </c>
      <c r="H38" s="63">
        <v>113.26200087263312</v>
      </c>
    </row>
    <row r="39" spans="1:9" ht="15" x14ac:dyDescent="0.2">
      <c r="A39" s="36"/>
      <c r="B39" s="101" t="s">
        <v>69</v>
      </c>
      <c r="C39" s="21">
        <v>85403</v>
      </c>
      <c r="D39" s="62">
        <v>1790026</v>
      </c>
      <c r="E39" s="62">
        <v>1790026</v>
      </c>
      <c r="F39" s="23">
        <v>100</v>
      </c>
      <c r="G39" s="22">
        <v>1820334</v>
      </c>
      <c r="H39" s="63">
        <v>101.69315976415984</v>
      </c>
    </row>
    <row r="40" spans="1:9" ht="25.5" x14ac:dyDescent="0.2">
      <c r="A40" s="36"/>
      <c r="B40" s="139" t="s">
        <v>90</v>
      </c>
      <c r="C40" s="21">
        <v>85404</v>
      </c>
      <c r="D40" s="62">
        <v>45910</v>
      </c>
      <c r="E40" s="62">
        <v>45910</v>
      </c>
      <c r="F40" s="23">
        <v>100</v>
      </c>
      <c r="G40" s="22">
        <v>71666</v>
      </c>
      <c r="H40" s="63">
        <v>156.10106730559792</v>
      </c>
    </row>
    <row r="41" spans="1:9" ht="15" hidden="1" x14ac:dyDescent="0.2">
      <c r="A41" s="36"/>
      <c r="B41" s="100" t="s">
        <v>57</v>
      </c>
      <c r="C41" s="21">
        <v>85415</v>
      </c>
      <c r="D41" s="62">
        <v>0</v>
      </c>
      <c r="E41" s="62">
        <v>0</v>
      </c>
      <c r="F41" s="23" t="e">
        <v>#DIV/0!</v>
      </c>
      <c r="G41" s="22">
        <v>0</v>
      </c>
      <c r="H41" s="63" t="e">
        <v>#DIV/0!</v>
      </c>
    </row>
    <row r="42" spans="1:9" ht="25.5" x14ac:dyDescent="0.2">
      <c r="A42" s="36"/>
      <c r="B42" s="103" t="s">
        <v>38</v>
      </c>
      <c r="C42" s="28">
        <v>85446</v>
      </c>
      <c r="D42" s="30">
        <v>5675</v>
      </c>
      <c r="E42" s="30">
        <v>5675</v>
      </c>
      <c r="F42" s="146">
        <v>100</v>
      </c>
      <c r="G42" s="143">
        <v>0</v>
      </c>
      <c r="H42" s="144">
        <v>0</v>
      </c>
    </row>
    <row r="43" spans="1:9" ht="28.5" customHeight="1" x14ac:dyDescent="0.2">
      <c r="A43" s="164">
        <v>6</v>
      </c>
      <c r="B43" s="151" t="s">
        <v>55</v>
      </c>
      <c r="C43" s="151"/>
      <c r="D43" s="33">
        <f>SUM(D44:D45)</f>
        <v>1063045</v>
      </c>
      <c r="E43" s="33">
        <f>SUM(E44:E45)</f>
        <v>1063045</v>
      </c>
      <c r="F43" s="121">
        <v>100</v>
      </c>
      <c r="G43" s="141">
        <f>SUM(G44:G45)</f>
        <v>1128386</v>
      </c>
      <c r="H43" s="148">
        <v>106.1465883382171</v>
      </c>
      <c r="I43" s="4"/>
    </row>
    <row r="44" spans="1:9" ht="25.5" x14ac:dyDescent="0.2">
      <c r="A44" s="157"/>
      <c r="B44" s="104" t="s">
        <v>38</v>
      </c>
      <c r="C44" s="89">
        <v>85446</v>
      </c>
      <c r="D44" s="124">
        <v>3300</v>
      </c>
      <c r="E44" s="124">
        <v>3300</v>
      </c>
      <c r="F44" s="147">
        <v>100</v>
      </c>
      <c r="G44" s="145">
        <v>0</v>
      </c>
      <c r="H44" s="74">
        <v>0</v>
      </c>
    </row>
    <row r="45" spans="1:9" ht="38.25" x14ac:dyDescent="0.2">
      <c r="A45" s="167"/>
      <c r="B45" s="105" t="s">
        <v>54</v>
      </c>
      <c r="C45" s="38">
        <v>85406</v>
      </c>
      <c r="D45" s="131">
        <v>1059745</v>
      </c>
      <c r="E45" s="131">
        <v>1059745</v>
      </c>
      <c r="F45" s="130">
        <v>100</v>
      </c>
      <c r="G45" s="39">
        <v>1128386</v>
      </c>
      <c r="H45" s="71">
        <v>106.47712421384389</v>
      </c>
    </row>
    <row r="46" spans="1:9" ht="19.5" customHeight="1" x14ac:dyDescent="0.2">
      <c r="A46" s="164">
        <v>7</v>
      </c>
      <c r="B46" s="166" t="s">
        <v>42</v>
      </c>
      <c r="C46" s="166"/>
      <c r="D46" s="33">
        <f>SUM(D47:D51)</f>
        <v>1187163</v>
      </c>
      <c r="E46" s="33">
        <f>SUM(E47:E51)</f>
        <v>1187163</v>
      </c>
      <c r="F46" s="15">
        <v>100</v>
      </c>
      <c r="G46" s="14">
        <f>SUM(G47:G51)</f>
        <v>1197588</v>
      </c>
      <c r="H46" s="66">
        <v>100.87814394485004</v>
      </c>
    </row>
    <row r="47" spans="1:9" ht="51" x14ac:dyDescent="0.2">
      <c r="A47" s="157"/>
      <c r="B47" s="93" t="s">
        <v>70</v>
      </c>
      <c r="C47" s="27">
        <v>85156</v>
      </c>
      <c r="D47" s="31">
        <v>16848</v>
      </c>
      <c r="E47" s="31">
        <v>16848</v>
      </c>
      <c r="F47" s="10">
        <v>100</v>
      </c>
      <c r="G47" s="9">
        <v>16848</v>
      </c>
      <c r="H47" s="32">
        <v>100</v>
      </c>
    </row>
    <row r="48" spans="1:9" ht="36" customHeight="1" x14ac:dyDescent="0.2">
      <c r="A48" s="157"/>
      <c r="B48" s="106" t="s">
        <v>87</v>
      </c>
      <c r="C48" s="21">
        <v>85201</v>
      </c>
      <c r="D48" s="62">
        <v>1146853</v>
      </c>
      <c r="E48" s="62">
        <v>1146853</v>
      </c>
      <c r="F48" s="23">
        <v>100</v>
      </c>
      <c r="G48" s="22">
        <v>0</v>
      </c>
      <c r="H48" s="63">
        <v>0</v>
      </c>
    </row>
    <row r="49" spans="1:8" ht="36.75" hidden="1" customHeight="1" x14ac:dyDescent="0.2">
      <c r="A49" s="157"/>
      <c r="B49" s="61" t="s">
        <v>38</v>
      </c>
      <c r="C49" s="21">
        <v>85233</v>
      </c>
      <c r="D49" s="62">
        <v>0</v>
      </c>
      <c r="E49" s="62">
        <v>0</v>
      </c>
      <c r="F49" s="23" t="e">
        <v>#DIV/0!</v>
      </c>
      <c r="G49" s="22">
        <v>0</v>
      </c>
      <c r="H49" s="63" t="e">
        <v>#DIV/0!</v>
      </c>
    </row>
    <row r="50" spans="1:8" ht="56.25" customHeight="1" x14ac:dyDescent="0.2">
      <c r="A50" s="157"/>
      <c r="B50" s="106" t="s">
        <v>71</v>
      </c>
      <c r="C50" s="21">
        <v>85412</v>
      </c>
      <c r="D50" s="62">
        <v>23462</v>
      </c>
      <c r="E50" s="62">
        <v>23462</v>
      </c>
      <c r="F50" s="23">
        <v>100</v>
      </c>
      <c r="G50" s="22">
        <v>20000</v>
      </c>
      <c r="H50" s="63">
        <v>85.244224703776311</v>
      </c>
    </row>
    <row r="51" spans="1:8" ht="29.25" customHeight="1" x14ac:dyDescent="0.2">
      <c r="A51" s="167"/>
      <c r="B51" s="95" t="s">
        <v>101</v>
      </c>
      <c r="C51" s="28">
        <v>85510</v>
      </c>
      <c r="D51" s="30"/>
      <c r="E51" s="30"/>
      <c r="F51" s="41"/>
      <c r="G51" s="29">
        <v>1160740</v>
      </c>
      <c r="H51" s="64"/>
    </row>
    <row r="52" spans="1:8" ht="27.75" customHeight="1" x14ac:dyDescent="0.2">
      <c r="A52" s="65">
        <v>8</v>
      </c>
      <c r="B52" s="151" t="s">
        <v>45</v>
      </c>
      <c r="C52" s="151"/>
      <c r="D52" s="33">
        <f>SUM(D53)</f>
        <v>2652049</v>
      </c>
      <c r="E52" s="33">
        <f>SUM(E53)</f>
        <v>2652049</v>
      </c>
      <c r="F52" s="15">
        <v>100</v>
      </c>
      <c r="G52" s="26">
        <f>SUM(G53)</f>
        <v>2641316</v>
      </c>
      <c r="H52" s="66">
        <v>99.595294053767475</v>
      </c>
    </row>
    <row r="53" spans="1:8" ht="15" x14ac:dyDescent="0.2">
      <c r="A53" s="68"/>
      <c r="B53" s="69" t="s">
        <v>44</v>
      </c>
      <c r="C53" s="38">
        <v>85202</v>
      </c>
      <c r="D53" s="70">
        <v>2652049</v>
      </c>
      <c r="E53" s="70">
        <v>2652049</v>
      </c>
      <c r="F53" s="40">
        <v>100</v>
      </c>
      <c r="G53" s="39">
        <v>2641316</v>
      </c>
      <c r="H53" s="71">
        <v>99.595294053767475</v>
      </c>
    </row>
    <row r="54" spans="1:8" ht="27" customHeight="1" x14ac:dyDescent="0.2">
      <c r="A54" s="65">
        <v>9</v>
      </c>
      <c r="B54" s="151" t="s">
        <v>43</v>
      </c>
      <c r="C54" s="151"/>
      <c r="D54" s="33">
        <f>SUM(D55:D65)</f>
        <v>2588055</v>
      </c>
      <c r="E54" s="33">
        <f>SUM(E55:E65)</f>
        <v>2588055</v>
      </c>
      <c r="F54" s="15">
        <v>100</v>
      </c>
      <c r="G54" s="14">
        <f>SUM(G55:G65)</f>
        <v>2754913</v>
      </c>
      <c r="H54" s="66">
        <v>106.44723547219823</v>
      </c>
    </row>
    <row r="55" spans="1:8" ht="51" customHeight="1" x14ac:dyDescent="0.2">
      <c r="A55" s="16"/>
      <c r="B55" s="93" t="s">
        <v>70</v>
      </c>
      <c r="C55" s="72">
        <v>85156</v>
      </c>
      <c r="D55" s="31">
        <v>16287</v>
      </c>
      <c r="E55" s="31">
        <v>16287</v>
      </c>
      <c r="F55" s="10">
        <v>100</v>
      </c>
      <c r="G55" s="9">
        <v>14040</v>
      </c>
      <c r="H55" s="32">
        <v>86.203720758887457</v>
      </c>
    </row>
    <row r="56" spans="1:8" ht="15" x14ac:dyDescent="0.2">
      <c r="A56" s="36"/>
      <c r="B56" s="94" t="s">
        <v>72</v>
      </c>
      <c r="C56" s="37">
        <v>85201</v>
      </c>
      <c r="D56" s="73">
        <v>136137</v>
      </c>
      <c r="E56" s="73">
        <v>136137</v>
      </c>
      <c r="F56" s="34">
        <v>100</v>
      </c>
      <c r="G56" s="42">
        <v>0</v>
      </c>
      <c r="H56" s="74">
        <v>0</v>
      </c>
    </row>
    <row r="57" spans="1:8" ht="15" x14ac:dyDescent="0.2">
      <c r="A57" s="36"/>
      <c r="B57" s="101" t="s">
        <v>46</v>
      </c>
      <c r="C57" s="21">
        <v>85204</v>
      </c>
      <c r="D57" s="62">
        <v>1712049</v>
      </c>
      <c r="E57" s="62">
        <v>1712049</v>
      </c>
      <c r="F57" s="23">
        <v>100</v>
      </c>
      <c r="G57" s="22">
        <v>0</v>
      </c>
      <c r="H57" s="63">
        <v>0</v>
      </c>
    </row>
    <row r="58" spans="1:8" ht="36" customHeight="1" x14ac:dyDescent="0.2">
      <c r="A58" s="36"/>
      <c r="B58" s="106" t="s">
        <v>47</v>
      </c>
      <c r="C58" s="21">
        <v>85205</v>
      </c>
      <c r="D58" s="62">
        <v>12152</v>
      </c>
      <c r="E58" s="62">
        <v>12152</v>
      </c>
      <c r="F58" s="23">
        <v>100</v>
      </c>
      <c r="G58" s="22">
        <v>15844</v>
      </c>
      <c r="H58" s="63">
        <v>130.38183015141541</v>
      </c>
    </row>
    <row r="59" spans="1:8" ht="23.25" customHeight="1" x14ac:dyDescent="0.2">
      <c r="A59" s="36"/>
      <c r="B59" s="106" t="s">
        <v>43</v>
      </c>
      <c r="C59" s="21">
        <v>85218</v>
      </c>
      <c r="D59" s="62">
        <v>506618</v>
      </c>
      <c r="E59" s="62">
        <v>506618</v>
      </c>
      <c r="F59" s="23">
        <v>100</v>
      </c>
      <c r="G59" s="22">
        <v>448326</v>
      </c>
      <c r="H59" s="63">
        <v>88.493894808317123</v>
      </c>
    </row>
    <row r="60" spans="1:8" ht="38.25" x14ac:dyDescent="0.2">
      <c r="A60" s="36"/>
      <c r="B60" s="106" t="s">
        <v>49</v>
      </c>
      <c r="C60" s="21">
        <v>85220</v>
      </c>
      <c r="D60" s="62">
        <v>26720</v>
      </c>
      <c r="E60" s="62">
        <v>26720</v>
      </c>
      <c r="F60" s="23">
        <v>100</v>
      </c>
      <c r="G60" s="22">
        <v>26720</v>
      </c>
      <c r="H60" s="63">
        <v>100</v>
      </c>
    </row>
    <row r="61" spans="1:8" ht="15" hidden="1" x14ac:dyDescent="0.2">
      <c r="A61" s="36"/>
      <c r="B61" s="101" t="s">
        <v>12</v>
      </c>
      <c r="C61" s="21">
        <v>85295</v>
      </c>
      <c r="D61" s="62">
        <v>0</v>
      </c>
      <c r="E61" s="62">
        <v>0</v>
      </c>
      <c r="F61" s="23" t="e">
        <v>#DIV/0!</v>
      </c>
      <c r="G61" s="22">
        <v>0</v>
      </c>
      <c r="H61" s="63" t="e">
        <v>#DIV/0!</v>
      </c>
    </row>
    <row r="62" spans="1:8" ht="25.5" x14ac:dyDescent="0.2">
      <c r="A62" s="36"/>
      <c r="B62" s="106" t="s">
        <v>73</v>
      </c>
      <c r="C62" s="21">
        <v>85321</v>
      </c>
      <c r="D62" s="62">
        <v>178092</v>
      </c>
      <c r="E62" s="62">
        <v>178092</v>
      </c>
      <c r="F62" s="23">
        <v>100</v>
      </c>
      <c r="G62" s="22">
        <v>154318</v>
      </c>
      <c r="H62" s="63">
        <v>86.650719852660416</v>
      </c>
    </row>
    <row r="63" spans="1:8" ht="15" hidden="1" x14ac:dyDescent="0.2">
      <c r="A63" s="36"/>
      <c r="B63" s="111" t="s">
        <v>12</v>
      </c>
      <c r="C63" s="21">
        <v>85395</v>
      </c>
      <c r="D63" s="62">
        <v>0</v>
      </c>
      <c r="E63" s="62">
        <v>0</v>
      </c>
      <c r="F63" s="23" t="e">
        <v>#DIV/0!</v>
      </c>
      <c r="G63" s="142">
        <v>0</v>
      </c>
      <c r="H63" s="63" t="e">
        <v>#DIV/0!</v>
      </c>
    </row>
    <row r="64" spans="1:8" ht="15" x14ac:dyDescent="0.2">
      <c r="A64" s="36"/>
      <c r="B64" s="111" t="s">
        <v>102</v>
      </c>
      <c r="C64" s="21">
        <v>85508</v>
      </c>
      <c r="D64" s="62"/>
      <c r="E64" s="62"/>
      <c r="F64" s="23"/>
      <c r="G64" s="22">
        <v>1949881</v>
      </c>
      <c r="H64" s="63"/>
    </row>
    <row r="65" spans="1:8" ht="25.5" x14ac:dyDescent="0.2">
      <c r="A65" s="36"/>
      <c r="B65" s="95" t="s">
        <v>101</v>
      </c>
      <c r="C65" s="28">
        <v>85510</v>
      </c>
      <c r="D65" s="30"/>
      <c r="E65" s="30"/>
      <c r="F65" s="41"/>
      <c r="G65" s="29">
        <v>145784</v>
      </c>
      <c r="H65" s="64"/>
    </row>
    <row r="66" spans="1:8" ht="15.75" customHeight="1" x14ac:dyDescent="0.2">
      <c r="A66" s="159">
        <v>10</v>
      </c>
      <c r="B66" s="152" t="s">
        <v>7</v>
      </c>
      <c r="C66" s="152"/>
      <c r="D66" s="122">
        <f>SUM(D67:D69)</f>
        <v>6417560</v>
      </c>
      <c r="E66" s="122">
        <f>SUM(E67:E69)</f>
        <v>6417560</v>
      </c>
      <c r="F66" s="121">
        <v>100</v>
      </c>
      <c r="G66" s="14">
        <f>SUM(G67:G69)</f>
        <v>8542591</v>
      </c>
      <c r="H66" s="126">
        <v>133.11275625003896</v>
      </c>
    </row>
    <row r="67" spans="1:8" ht="15" x14ac:dyDescent="0.2">
      <c r="A67" s="160"/>
      <c r="B67" s="127" t="s">
        <v>6</v>
      </c>
      <c r="C67" s="89">
        <v>60014</v>
      </c>
      <c r="D67" s="124">
        <v>6395560</v>
      </c>
      <c r="E67" s="124">
        <v>6395560</v>
      </c>
      <c r="F67" s="123">
        <v>100</v>
      </c>
      <c r="G67" s="92">
        <v>8542591</v>
      </c>
      <c r="H67" s="128">
        <v>133.5706490127526</v>
      </c>
    </row>
    <row r="68" spans="1:8" ht="25.5" hidden="1" customHeight="1" x14ac:dyDescent="0.2">
      <c r="A68" s="160"/>
      <c r="B68" s="125" t="s">
        <v>10</v>
      </c>
      <c r="C68" s="37">
        <v>63003</v>
      </c>
      <c r="D68" s="73">
        <v>0</v>
      </c>
      <c r="E68" s="73">
        <v>0</v>
      </c>
      <c r="F68" s="34" t="e">
        <v>#DIV/0!</v>
      </c>
      <c r="G68" s="42">
        <v>0</v>
      </c>
      <c r="H68" s="74" t="e">
        <v>#DIV/0!</v>
      </c>
    </row>
    <row r="69" spans="1:8" ht="38.25" x14ac:dyDescent="0.2">
      <c r="A69" s="162"/>
      <c r="B69" s="106" t="s">
        <v>59</v>
      </c>
      <c r="C69" s="17">
        <v>90019</v>
      </c>
      <c r="D69" s="78">
        <v>22000</v>
      </c>
      <c r="E69" s="78">
        <v>22000</v>
      </c>
      <c r="F69" s="34">
        <v>100</v>
      </c>
      <c r="G69" s="78">
        <v>0</v>
      </c>
      <c r="H69" s="74">
        <v>0</v>
      </c>
    </row>
    <row r="70" spans="1:8" ht="16.5" customHeight="1" x14ac:dyDescent="0.2">
      <c r="A70" s="159">
        <v>11</v>
      </c>
      <c r="B70" s="151" t="s">
        <v>41</v>
      </c>
      <c r="C70" s="151"/>
      <c r="D70" s="33">
        <f>SUM(D71:D72)</f>
        <v>3897197</v>
      </c>
      <c r="E70" s="33">
        <f>SUM(E71:E72)</f>
        <v>3897197</v>
      </c>
      <c r="F70" s="15">
        <v>100</v>
      </c>
      <c r="G70" s="14">
        <f>SUM(G71:G72)</f>
        <v>3893395</v>
      </c>
      <c r="H70" s="66">
        <v>99.902442704333396</v>
      </c>
    </row>
    <row r="71" spans="1:8" ht="51" x14ac:dyDescent="0.2">
      <c r="A71" s="160"/>
      <c r="B71" s="137" t="s">
        <v>70</v>
      </c>
      <c r="C71" s="114">
        <v>85156</v>
      </c>
      <c r="D71" s="115">
        <v>2244640</v>
      </c>
      <c r="E71" s="115">
        <v>2244640</v>
      </c>
      <c r="F71" s="116">
        <v>100</v>
      </c>
      <c r="G71" s="117">
        <v>2218540</v>
      </c>
      <c r="H71" s="118">
        <v>98.837230023522707</v>
      </c>
    </row>
    <row r="72" spans="1:8" ht="15" x14ac:dyDescent="0.2">
      <c r="A72" s="161"/>
      <c r="B72" s="138" t="s">
        <v>52</v>
      </c>
      <c r="C72" s="86">
        <v>85333</v>
      </c>
      <c r="D72" s="87">
        <v>1652557</v>
      </c>
      <c r="E72" s="87">
        <v>1652557</v>
      </c>
      <c r="F72" s="88">
        <v>100</v>
      </c>
      <c r="G72" s="90">
        <v>1674855</v>
      </c>
      <c r="H72" s="129">
        <v>101.34930292873408</v>
      </c>
    </row>
    <row r="73" spans="1:8" ht="15" hidden="1" x14ac:dyDescent="0.2">
      <c r="A73" s="36"/>
      <c r="B73" s="132" t="s">
        <v>12</v>
      </c>
      <c r="C73" s="136">
        <v>85395</v>
      </c>
      <c r="D73" s="131">
        <v>0</v>
      </c>
      <c r="E73" s="131">
        <v>0</v>
      </c>
      <c r="F73" s="130" t="e">
        <v>#DIV/0!</v>
      </c>
      <c r="G73" s="39">
        <v>0</v>
      </c>
      <c r="H73" s="71" t="e">
        <v>#DIV/0!</v>
      </c>
    </row>
    <row r="74" spans="1:8" ht="27" customHeight="1" x14ac:dyDescent="0.2">
      <c r="A74" s="159">
        <v>12</v>
      </c>
      <c r="B74" s="153" t="s">
        <v>74</v>
      </c>
      <c r="C74" s="153"/>
      <c r="D74" s="75">
        <f>SUM(D75)</f>
        <v>3480014</v>
      </c>
      <c r="E74" s="75">
        <f>SUM(E75)</f>
        <v>3480014</v>
      </c>
      <c r="F74" s="25">
        <v>100</v>
      </c>
      <c r="G74" s="24">
        <f>SUM(G75)</f>
        <v>3421990</v>
      </c>
      <c r="H74" s="76">
        <v>98.332650385889252</v>
      </c>
    </row>
    <row r="75" spans="1:8" ht="25.5" x14ac:dyDescent="0.2">
      <c r="A75" s="162"/>
      <c r="B75" s="93" t="s">
        <v>25</v>
      </c>
      <c r="C75" s="27">
        <v>75411</v>
      </c>
      <c r="D75" s="31">
        <v>3480014</v>
      </c>
      <c r="E75" s="31">
        <v>3480014</v>
      </c>
      <c r="F75" s="10">
        <v>100</v>
      </c>
      <c r="G75" s="9">
        <v>3421990</v>
      </c>
      <c r="H75" s="32">
        <v>98.332650385889252</v>
      </c>
    </row>
    <row r="76" spans="1:8" ht="27.75" customHeight="1" x14ac:dyDescent="0.2">
      <c r="A76" s="159">
        <v>13</v>
      </c>
      <c r="B76" s="151" t="s">
        <v>75</v>
      </c>
      <c r="C76" s="151"/>
      <c r="D76" s="33">
        <f>SUM(D77)</f>
        <v>302284</v>
      </c>
      <c r="E76" s="77">
        <f>SUM(E77)</f>
        <v>302284</v>
      </c>
      <c r="F76" s="15">
        <v>100</v>
      </c>
      <c r="G76" s="14">
        <f>SUM(G77)</f>
        <v>302090</v>
      </c>
      <c r="H76" s="66">
        <v>99.935821942279446</v>
      </c>
    </row>
    <row r="77" spans="1:8" ht="15.75" thickBot="1" x14ac:dyDescent="0.25">
      <c r="A77" s="163"/>
      <c r="B77" s="108" t="s">
        <v>14</v>
      </c>
      <c r="C77" s="17">
        <v>71015</v>
      </c>
      <c r="D77" s="78">
        <v>302284</v>
      </c>
      <c r="E77" s="78">
        <v>302284</v>
      </c>
      <c r="F77" s="19">
        <v>100</v>
      </c>
      <c r="G77" s="18">
        <v>302090</v>
      </c>
      <c r="H77" s="44">
        <v>99.935821942279446</v>
      </c>
    </row>
    <row r="78" spans="1:8" ht="19.5" customHeight="1" thickBot="1" x14ac:dyDescent="0.25">
      <c r="A78" s="154" t="s">
        <v>76</v>
      </c>
      <c r="B78" s="154"/>
      <c r="C78" s="154"/>
      <c r="D78" s="46">
        <f>SUM(D8+D13+D20+D30+D35+D43+D46+D52+D54+D66+D70+D74+D76)</f>
        <v>36808589.490000002</v>
      </c>
      <c r="E78" s="46">
        <f>SUM(E8+E13+E20+E30+E35+E43+E46+E52+E54+E66+E70+E74+E76)</f>
        <v>36808589.490000002</v>
      </c>
      <c r="F78" s="47">
        <v>100</v>
      </c>
      <c r="G78" s="48">
        <f>SUM(G8+G13+G20+G30+G35+G43+G46+G52+G54+G66+G70+G74+G76)</f>
        <v>40066718</v>
      </c>
      <c r="H78" s="49">
        <v>108.85154404214579</v>
      </c>
    </row>
    <row r="79" spans="1:8" ht="19.5" customHeight="1" thickBot="1" x14ac:dyDescent="0.25">
      <c r="A79" s="155" t="s">
        <v>77</v>
      </c>
      <c r="B79" s="155"/>
      <c r="C79" s="155"/>
      <c r="D79" s="46">
        <f>SUM(D80:D148)</f>
        <v>10894576</v>
      </c>
      <c r="E79" s="46">
        <f>SUM(E80:E148)</f>
        <v>10789273</v>
      </c>
      <c r="F79" s="47">
        <v>99.03</v>
      </c>
      <c r="G79" s="48">
        <f>SUM(G80:G148)</f>
        <v>18473846</v>
      </c>
      <c r="H79" s="49">
        <v>171.22</v>
      </c>
    </row>
    <row r="80" spans="1:8" ht="34.5" customHeight="1" x14ac:dyDescent="0.2">
      <c r="A80" s="156">
        <v>14</v>
      </c>
      <c r="B80" s="109" t="s">
        <v>1</v>
      </c>
      <c r="C80" s="79" t="s">
        <v>0</v>
      </c>
      <c r="D80" s="80">
        <v>4539</v>
      </c>
      <c r="E80" s="80">
        <v>4539</v>
      </c>
      <c r="F80" s="81">
        <v>100</v>
      </c>
      <c r="G80" s="82">
        <v>6000</v>
      </c>
      <c r="H80" s="83">
        <v>132.18770654329148</v>
      </c>
    </row>
    <row r="81" spans="1:8" ht="16.5" customHeight="1" x14ac:dyDescent="0.2">
      <c r="A81" s="157"/>
      <c r="B81" s="110" t="s">
        <v>3</v>
      </c>
      <c r="C81" s="35" t="s">
        <v>2</v>
      </c>
      <c r="D81" s="62">
        <v>242300</v>
      </c>
      <c r="E81" s="62">
        <v>237897</v>
      </c>
      <c r="F81" s="23">
        <v>98.182831200990506</v>
      </c>
      <c r="G81" s="22">
        <v>262080</v>
      </c>
      <c r="H81" s="63">
        <v>110.16532364846971</v>
      </c>
    </row>
    <row r="82" spans="1:8" ht="15" x14ac:dyDescent="0.2">
      <c r="A82" s="157"/>
      <c r="B82" s="101" t="s">
        <v>5</v>
      </c>
      <c r="C82" s="35" t="s">
        <v>4</v>
      </c>
      <c r="D82" s="62">
        <v>67000</v>
      </c>
      <c r="E82" s="62">
        <v>67000</v>
      </c>
      <c r="F82" s="23">
        <v>100</v>
      </c>
      <c r="G82" s="22">
        <v>68700</v>
      </c>
      <c r="H82" s="63">
        <v>102.53731343283583</v>
      </c>
    </row>
    <row r="83" spans="1:8" ht="15" x14ac:dyDescent="0.2">
      <c r="A83" s="157"/>
      <c r="B83" s="101" t="s">
        <v>98</v>
      </c>
      <c r="C83" s="35" t="s">
        <v>99</v>
      </c>
      <c r="D83" s="62">
        <v>7380</v>
      </c>
      <c r="E83" s="62">
        <v>7380</v>
      </c>
      <c r="F83" s="23">
        <v>100</v>
      </c>
      <c r="G83" s="62">
        <v>60000</v>
      </c>
      <c r="H83" s="63">
        <v>813.00813008130092</v>
      </c>
    </row>
    <row r="84" spans="1:8" ht="15" x14ac:dyDescent="0.2">
      <c r="A84" s="157"/>
      <c r="B84" s="101" t="s">
        <v>6</v>
      </c>
      <c r="C84" s="35" t="s">
        <v>85</v>
      </c>
      <c r="D84" s="62">
        <v>18600</v>
      </c>
      <c r="E84" s="62">
        <v>18600</v>
      </c>
      <c r="F84" s="23">
        <v>100</v>
      </c>
      <c r="G84" s="62">
        <v>909050</v>
      </c>
      <c r="H84" s="63">
        <v>4887.3655913978491</v>
      </c>
    </row>
    <row r="85" spans="1:8" ht="15" x14ac:dyDescent="0.2">
      <c r="A85" s="157"/>
      <c r="B85" s="110" t="s">
        <v>8</v>
      </c>
      <c r="C85" s="35" t="s">
        <v>86</v>
      </c>
      <c r="D85" s="62">
        <v>200000</v>
      </c>
      <c r="E85" s="62">
        <v>200000</v>
      </c>
      <c r="F85" s="23">
        <v>100</v>
      </c>
      <c r="G85" s="62">
        <v>355000</v>
      </c>
      <c r="H85" s="63">
        <v>177.5</v>
      </c>
    </row>
    <row r="86" spans="1:8" ht="25.5" customHeight="1" x14ac:dyDescent="0.2">
      <c r="A86" s="157"/>
      <c r="B86" s="106" t="s">
        <v>10</v>
      </c>
      <c r="C86" s="35" t="s">
        <v>9</v>
      </c>
      <c r="D86" s="62">
        <v>7500</v>
      </c>
      <c r="E86" s="62">
        <v>7500</v>
      </c>
      <c r="F86" s="23">
        <v>100</v>
      </c>
      <c r="G86" s="22">
        <v>7000</v>
      </c>
      <c r="H86" s="63">
        <v>93.333333333333329</v>
      </c>
    </row>
    <row r="87" spans="1:8" ht="15" x14ac:dyDescent="0.2">
      <c r="A87" s="157"/>
      <c r="B87" s="106" t="s">
        <v>12</v>
      </c>
      <c r="C87" s="35" t="s">
        <v>11</v>
      </c>
      <c r="D87" s="62">
        <v>4000</v>
      </c>
      <c r="E87" s="62">
        <v>4000</v>
      </c>
      <c r="F87" s="23">
        <v>100</v>
      </c>
      <c r="G87" s="22">
        <v>4000</v>
      </c>
      <c r="H87" s="63">
        <v>100</v>
      </c>
    </row>
    <row r="88" spans="1:8" ht="15" x14ac:dyDescent="0.2">
      <c r="A88" s="157"/>
      <c r="B88" s="106" t="s">
        <v>78</v>
      </c>
      <c r="C88" s="21">
        <v>70005</v>
      </c>
      <c r="D88" s="62">
        <v>978875</v>
      </c>
      <c r="E88" s="62">
        <v>978875</v>
      </c>
      <c r="F88" s="23">
        <v>100</v>
      </c>
      <c r="G88" s="22">
        <v>7433701</v>
      </c>
      <c r="H88" s="63">
        <v>759.4126931426382</v>
      </c>
    </row>
    <row r="89" spans="1:8" ht="25.5" x14ac:dyDescent="0.2">
      <c r="A89" s="157"/>
      <c r="B89" s="107" t="s">
        <v>91</v>
      </c>
      <c r="C89" s="21">
        <v>71012</v>
      </c>
      <c r="D89" s="62">
        <v>184797</v>
      </c>
      <c r="E89" s="62">
        <v>184797</v>
      </c>
      <c r="F89" s="23">
        <v>100</v>
      </c>
      <c r="G89" s="22">
        <v>175476</v>
      </c>
      <c r="H89" s="63">
        <v>94.956086949463469</v>
      </c>
    </row>
    <row r="90" spans="1:8" ht="27.75" hidden="1" customHeight="1" x14ac:dyDescent="0.2">
      <c r="A90" s="157"/>
      <c r="B90" s="106" t="s">
        <v>79</v>
      </c>
      <c r="C90" s="21">
        <v>71013</v>
      </c>
      <c r="D90" s="62">
        <v>0</v>
      </c>
      <c r="E90" s="62">
        <v>0</v>
      </c>
      <c r="F90" s="23" t="e">
        <v>#DIV/0!</v>
      </c>
      <c r="G90" s="22">
        <v>0</v>
      </c>
      <c r="H90" s="63" t="e">
        <v>#DIV/0!</v>
      </c>
    </row>
    <row r="91" spans="1:8" ht="26.25" hidden="1" customHeight="1" x14ac:dyDescent="0.2">
      <c r="A91" s="157"/>
      <c r="B91" s="106" t="s">
        <v>13</v>
      </c>
      <c r="C91" s="21">
        <v>71014</v>
      </c>
      <c r="D91" s="62">
        <v>0</v>
      </c>
      <c r="E91" s="62">
        <v>0</v>
      </c>
      <c r="F91" s="23" t="e">
        <v>#DIV/0!</v>
      </c>
      <c r="G91" s="22">
        <v>0</v>
      </c>
      <c r="H91" s="63" t="e">
        <v>#DIV/0!</v>
      </c>
    </row>
    <row r="92" spans="1:8" ht="15" x14ac:dyDescent="0.2">
      <c r="A92" s="157"/>
      <c r="B92" s="101" t="s">
        <v>12</v>
      </c>
      <c r="C92" s="21">
        <v>71095</v>
      </c>
      <c r="D92" s="62">
        <v>244200</v>
      </c>
      <c r="E92" s="62">
        <v>244200</v>
      </c>
      <c r="F92" s="23">
        <v>100</v>
      </c>
      <c r="G92" s="22">
        <v>207000</v>
      </c>
      <c r="H92" s="63">
        <v>84.766584766584756</v>
      </c>
    </row>
    <row r="93" spans="1:8" ht="15" x14ac:dyDescent="0.2">
      <c r="A93" s="157"/>
      <c r="B93" s="101" t="s">
        <v>15</v>
      </c>
      <c r="C93" s="21">
        <v>75011</v>
      </c>
      <c r="D93" s="62">
        <v>46563</v>
      </c>
      <c r="E93" s="62">
        <v>46563</v>
      </c>
      <c r="F93" s="23">
        <v>100</v>
      </c>
      <c r="G93" s="22">
        <v>47198</v>
      </c>
      <c r="H93" s="63">
        <v>101.3637437450336</v>
      </c>
    </row>
    <row r="94" spans="1:8" ht="15" x14ac:dyDescent="0.2">
      <c r="A94" s="157"/>
      <c r="B94" s="101" t="s">
        <v>16</v>
      </c>
      <c r="C94" s="21">
        <v>75018</v>
      </c>
      <c r="D94" s="62">
        <v>3110</v>
      </c>
      <c r="E94" s="62">
        <v>3110</v>
      </c>
      <c r="F94" s="23">
        <v>100</v>
      </c>
      <c r="G94" s="22">
        <v>3110</v>
      </c>
      <c r="H94" s="63">
        <v>100</v>
      </c>
    </row>
    <row r="95" spans="1:8" ht="15" x14ac:dyDescent="0.2">
      <c r="A95" s="157"/>
      <c r="B95" s="101" t="s">
        <v>17</v>
      </c>
      <c r="C95" s="21">
        <v>75019</v>
      </c>
      <c r="D95" s="62">
        <v>241832</v>
      </c>
      <c r="E95" s="62">
        <v>241832</v>
      </c>
      <c r="F95" s="23">
        <v>100</v>
      </c>
      <c r="G95" s="22">
        <v>243600</v>
      </c>
      <c r="H95" s="63">
        <v>100.73108604320356</v>
      </c>
    </row>
    <row r="96" spans="1:8" ht="15" x14ac:dyDescent="0.2">
      <c r="A96" s="157"/>
      <c r="B96" s="101" t="s">
        <v>18</v>
      </c>
      <c r="C96" s="21">
        <v>75020</v>
      </c>
      <c r="D96" s="62">
        <v>4865480</v>
      </c>
      <c r="E96" s="62">
        <v>4865480</v>
      </c>
      <c r="F96" s="23">
        <v>100</v>
      </c>
      <c r="G96" s="22">
        <v>4904676</v>
      </c>
      <c r="H96" s="63">
        <v>100.80559369270863</v>
      </c>
    </row>
    <row r="97" spans="1:8" ht="25.5" x14ac:dyDescent="0.2">
      <c r="A97" s="157"/>
      <c r="B97" s="106" t="s">
        <v>19</v>
      </c>
      <c r="C97" s="21">
        <v>75023</v>
      </c>
      <c r="D97" s="62">
        <v>6000</v>
      </c>
      <c r="E97" s="62">
        <v>6000</v>
      </c>
      <c r="F97" s="23">
        <v>100</v>
      </c>
      <c r="G97" s="22">
        <v>0</v>
      </c>
      <c r="H97" s="84">
        <v>0</v>
      </c>
    </row>
    <row r="98" spans="1:8" ht="15" x14ac:dyDescent="0.2">
      <c r="A98" s="157"/>
      <c r="B98" s="101" t="s">
        <v>20</v>
      </c>
      <c r="C98" s="21">
        <v>75045</v>
      </c>
      <c r="D98" s="62">
        <v>17270</v>
      </c>
      <c r="E98" s="62">
        <v>17270</v>
      </c>
      <c r="F98" s="23">
        <v>100</v>
      </c>
      <c r="G98" s="22">
        <v>22000</v>
      </c>
      <c r="H98" s="63">
        <v>127.38853503184713</v>
      </c>
    </row>
    <row r="99" spans="1:8" ht="25.5" x14ac:dyDescent="0.2">
      <c r="A99" s="157"/>
      <c r="B99" s="106" t="s">
        <v>21</v>
      </c>
      <c r="C99" s="21">
        <v>75075</v>
      </c>
      <c r="D99" s="62">
        <v>209470</v>
      </c>
      <c r="E99" s="62">
        <v>209470</v>
      </c>
      <c r="F99" s="23">
        <v>100</v>
      </c>
      <c r="G99" s="22">
        <v>225470</v>
      </c>
      <c r="H99" s="63">
        <v>107.63832529717858</v>
      </c>
    </row>
    <row r="100" spans="1:8" ht="15" x14ac:dyDescent="0.2">
      <c r="A100" s="157"/>
      <c r="B100" s="106" t="s">
        <v>12</v>
      </c>
      <c r="C100" s="21">
        <v>75095</v>
      </c>
      <c r="D100" s="62">
        <v>8000</v>
      </c>
      <c r="E100" s="62">
        <v>8000</v>
      </c>
      <c r="F100" s="23">
        <v>100</v>
      </c>
      <c r="G100" s="22">
        <v>15000</v>
      </c>
      <c r="H100" s="63">
        <v>187.5</v>
      </c>
    </row>
    <row r="101" spans="1:8" ht="80.25" hidden="1" customHeight="1" x14ac:dyDescent="0.2">
      <c r="A101" s="157"/>
      <c r="B101" s="106" t="s">
        <v>22</v>
      </c>
      <c r="C101" s="21">
        <v>75109</v>
      </c>
      <c r="D101" s="62">
        <v>0</v>
      </c>
      <c r="E101" s="62">
        <v>0</v>
      </c>
      <c r="F101" s="23" t="e">
        <v>#DIV/0!</v>
      </c>
      <c r="G101" s="22"/>
      <c r="H101" s="63"/>
    </row>
    <row r="102" spans="1:8" ht="15" x14ac:dyDescent="0.2">
      <c r="A102" s="157"/>
      <c r="B102" s="101" t="s">
        <v>23</v>
      </c>
      <c r="C102" s="21">
        <v>75212</v>
      </c>
      <c r="D102" s="62">
        <v>500</v>
      </c>
      <c r="E102" s="62">
        <v>500</v>
      </c>
      <c r="F102" s="23">
        <v>100</v>
      </c>
      <c r="G102" s="22">
        <v>5500</v>
      </c>
      <c r="H102" s="63">
        <v>1100</v>
      </c>
    </row>
    <row r="103" spans="1:8" ht="15" hidden="1" customHeight="1" x14ac:dyDescent="0.2">
      <c r="A103" s="157"/>
      <c r="B103" s="107" t="s">
        <v>24</v>
      </c>
      <c r="C103" s="21">
        <v>75405</v>
      </c>
      <c r="D103" s="62">
        <v>0</v>
      </c>
      <c r="E103" s="62">
        <v>0</v>
      </c>
      <c r="F103" s="23" t="e">
        <v>#DIV/0!</v>
      </c>
      <c r="G103" s="22">
        <v>0</v>
      </c>
      <c r="H103" s="63" t="e">
        <v>#DIV/0!</v>
      </c>
    </row>
    <row r="104" spans="1:8" ht="15" x14ac:dyDescent="0.2">
      <c r="A104" s="157"/>
      <c r="B104" s="111" t="s">
        <v>26</v>
      </c>
      <c r="C104" s="21">
        <v>75414</v>
      </c>
      <c r="D104" s="62">
        <v>6000</v>
      </c>
      <c r="E104" s="62">
        <v>6000</v>
      </c>
      <c r="F104" s="23">
        <v>100</v>
      </c>
      <c r="G104" s="22">
        <v>5500</v>
      </c>
      <c r="H104" s="84">
        <v>91.666666666666657</v>
      </c>
    </row>
    <row r="105" spans="1:8" ht="15" x14ac:dyDescent="0.2">
      <c r="A105" s="157"/>
      <c r="B105" s="101" t="s">
        <v>27</v>
      </c>
      <c r="C105" s="21">
        <v>75421</v>
      </c>
      <c r="D105" s="62">
        <v>8000</v>
      </c>
      <c r="E105" s="62">
        <v>8000</v>
      </c>
      <c r="F105" s="23">
        <v>100</v>
      </c>
      <c r="G105" s="22">
        <v>12000</v>
      </c>
      <c r="H105" s="84">
        <v>150</v>
      </c>
    </row>
    <row r="106" spans="1:8" ht="15" x14ac:dyDescent="0.2">
      <c r="A106" s="157"/>
      <c r="B106" s="106" t="s">
        <v>12</v>
      </c>
      <c r="C106" s="21">
        <v>75495</v>
      </c>
      <c r="D106" s="62">
        <v>0</v>
      </c>
      <c r="E106" s="62">
        <v>0</v>
      </c>
      <c r="F106" s="91" t="e">
        <v>#DIV/0!</v>
      </c>
      <c r="G106" s="22">
        <v>35000</v>
      </c>
      <c r="H106" s="133" t="e">
        <v>#DIV/0!</v>
      </c>
    </row>
    <row r="107" spans="1:8" ht="15" x14ac:dyDescent="0.2">
      <c r="A107" s="157"/>
      <c r="B107" s="106" t="s">
        <v>100</v>
      </c>
      <c r="C107" s="21">
        <v>75515</v>
      </c>
      <c r="D107" s="62">
        <v>71791</v>
      </c>
      <c r="E107" s="62">
        <v>71791</v>
      </c>
      <c r="F107" s="23">
        <v>100</v>
      </c>
      <c r="G107" s="22">
        <v>125208</v>
      </c>
      <c r="H107" s="84">
        <v>174.40626262344864</v>
      </c>
    </row>
    <row r="108" spans="1:8" ht="51" x14ac:dyDescent="0.2">
      <c r="A108" s="157"/>
      <c r="B108" s="106" t="s">
        <v>28</v>
      </c>
      <c r="C108" s="21">
        <v>75702</v>
      </c>
      <c r="D108" s="62">
        <v>250000</v>
      </c>
      <c r="E108" s="62">
        <v>250000</v>
      </c>
      <c r="F108" s="23">
        <v>100</v>
      </c>
      <c r="G108" s="22">
        <v>300000</v>
      </c>
      <c r="H108" s="63">
        <v>120</v>
      </c>
    </row>
    <row r="109" spans="1:8" ht="15" x14ac:dyDescent="0.2">
      <c r="A109" s="157"/>
      <c r="B109" s="101" t="s">
        <v>29</v>
      </c>
      <c r="C109" s="21">
        <v>75818</v>
      </c>
      <c r="D109" s="62">
        <v>247480</v>
      </c>
      <c r="E109" s="62">
        <v>146580</v>
      </c>
      <c r="F109" s="23">
        <v>59.23</v>
      </c>
      <c r="G109" s="22">
        <v>300000</v>
      </c>
      <c r="H109" s="63">
        <v>204.67</v>
      </c>
    </row>
    <row r="110" spans="1:8" ht="15" hidden="1" customHeight="1" x14ac:dyDescent="0.2">
      <c r="A110" s="157"/>
      <c r="B110" s="98" t="s">
        <v>30</v>
      </c>
      <c r="C110" s="21">
        <v>80102</v>
      </c>
      <c r="D110" s="62">
        <v>0</v>
      </c>
      <c r="E110" s="62">
        <v>0</v>
      </c>
      <c r="F110" s="23" t="e">
        <v>#DIV/0!</v>
      </c>
      <c r="G110" s="22">
        <v>0</v>
      </c>
      <c r="H110" s="63" t="e">
        <v>#DIV/0!</v>
      </c>
    </row>
    <row r="111" spans="1:8" ht="15" hidden="1" customHeight="1" x14ac:dyDescent="0.2">
      <c r="A111" s="157"/>
      <c r="B111" s="98" t="s">
        <v>32</v>
      </c>
      <c r="C111" s="21">
        <v>80111</v>
      </c>
      <c r="D111" s="62">
        <v>0</v>
      </c>
      <c r="E111" s="62">
        <v>0</v>
      </c>
      <c r="F111" s="23" t="e">
        <v>#DIV/0!</v>
      </c>
      <c r="G111" s="22">
        <v>0</v>
      </c>
      <c r="H111" s="63" t="e">
        <v>#DIV/0!</v>
      </c>
    </row>
    <row r="112" spans="1:8" ht="15" x14ac:dyDescent="0.2">
      <c r="A112" s="157"/>
      <c r="B112" s="98" t="s">
        <v>33</v>
      </c>
      <c r="C112" s="21">
        <v>80120</v>
      </c>
      <c r="D112" s="62">
        <v>248303</v>
      </c>
      <c r="E112" s="62">
        <v>248303</v>
      </c>
      <c r="F112" s="23">
        <v>100</v>
      </c>
      <c r="G112" s="22">
        <v>294456</v>
      </c>
      <c r="H112" s="63">
        <v>118.58737107485612</v>
      </c>
    </row>
    <row r="113" spans="1:8" ht="15" x14ac:dyDescent="0.2">
      <c r="A113" s="157"/>
      <c r="B113" s="101" t="s">
        <v>68</v>
      </c>
      <c r="C113" s="21">
        <v>80130</v>
      </c>
      <c r="D113" s="62">
        <v>40240</v>
      </c>
      <c r="E113" s="62">
        <v>40240</v>
      </c>
      <c r="F113" s="23">
        <v>100</v>
      </c>
      <c r="G113" s="22">
        <v>31433</v>
      </c>
      <c r="H113" s="63">
        <v>78.113817097415506</v>
      </c>
    </row>
    <row r="114" spans="1:8" ht="15" hidden="1" customHeight="1" x14ac:dyDescent="0.2">
      <c r="A114" s="157"/>
      <c r="B114" s="101" t="s">
        <v>37</v>
      </c>
      <c r="C114" s="21">
        <v>80134</v>
      </c>
      <c r="D114" s="62">
        <v>0</v>
      </c>
      <c r="E114" s="62">
        <v>0</v>
      </c>
      <c r="F114" s="23" t="e">
        <v>#DIV/0!</v>
      </c>
      <c r="G114" s="22">
        <v>0</v>
      </c>
      <c r="H114" s="63" t="e">
        <v>#DIV/0!</v>
      </c>
    </row>
    <row r="115" spans="1:8" ht="28.5" customHeight="1" x14ac:dyDescent="0.2">
      <c r="A115" s="157"/>
      <c r="B115" s="97" t="s">
        <v>38</v>
      </c>
      <c r="C115" s="21">
        <v>80146</v>
      </c>
      <c r="D115" s="62">
        <v>9753</v>
      </c>
      <c r="E115" s="62">
        <v>9753</v>
      </c>
      <c r="F115" s="23">
        <v>100</v>
      </c>
      <c r="G115" s="22">
        <v>46062</v>
      </c>
      <c r="H115" s="63">
        <v>472.28545063057521</v>
      </c>
    </row>
    <row r="116" spans="1:8" ht="15" x14ac:dyDescent="0.2">
      <c r="A116" s="157"/>
      <c r="B116" s="98" t="s">
        <v>12</v>
      </c>
      <c r="C116" s="21">
        <v>80195</v>
      </c>
      <c r="D116" s="62">
        <v>308087</v>
      </c>
      <c r="E116" s="62">
        <v>308087</v>
      </c>
      <c r="F116" s="23">
        <v>100</v>
      </c>
      <c r="G116" s="22">
        <v>114900</v>
      </c>
      <c r="H116" s="63">
        <v>37.294660274532845</v>
      </c>
    </row>
    <row r="117" spans="1:8" ht="15" x14ac:dyDescent="0.2">
      <c r="A117" s="157"/>
      <c r="B117" s="98" t="s">
        <v>39</v>
      </c>
      <c r="C117" s="21">
        <v>85111</v>
      </c>
      <c r="D117" s="62">
        <v>400866</v>
      </c>
      <c r="E117" s="62">
        <v>400866</v>
      </c>
      <c r="F117" s="23">
        <v>100</v>
      </c>
      <c r="G117" s="22">
        <v>395000</v>
      </c>
      <c r="H117" s="63">
        <v>98.536668113534205</v>
      </c>
    </row>
    <row r="118" spans="1:8" ht="15" x14ac:dyDescent="0.2">
      <c r="A118" s="157"/>
      <c r="B118" s="98" t="s">
        <v>103</v>
      </c>
      <c r="C118" s="21">
        <v>85141</v>
      </c>
      <c r="D118" s="62">
        <v>17800</v>
      </c>
      <c r="E118" s="62">
        <v>17800</v>
      </c>
      <c r="F118" s="23">
        <v>100</v>
      </c>
      <c r="G118" s="62">
        <v>0</v>
      </c>
      <c r="H118" s="63">
        <v>0</v>
      </c>
    </row>
    <row r="119" spans="1:8" ht="60" x14ac:dyDescent="0.2">
      <c r="A119" s="157"/>
      <c r="B119" s="135" t="s">
        <v>40</v>
      </c>
      <c r="C119" s="21">
        <v>85156</v>
      </c>
      <c r="D119" s="62">
        <v>1061</v>
      </c>
      <c r="E119" s="62">
        <v>1061</v>
      </c>
      <c r="F119" s="23">
        <v>100</v>
      </c>
      <c r="G119" s="22">
        <v>0</v>
      </c>
      <c r="H119" s="63">
        <v>0</v>
      </c>
    </row>
    <row r="120" spans="1:8" ht="15" x14ac:dyDescent="0.2">
      <c r="A120" s="157"/>
      <c r="B120" s="98" t="s">
        <v>12</v>
      </c>
      <c r="C120" s="21">
        <v>85195</v>
      </c>
      <c r="D120" s="62">
        <v>0</v>
      </c>
      <c r="E120" s="62">
        <v>0</v>
      </c>
      <c r="F120" s="91" t="e">
        <v>#DIV/0!</v>
      </c>
      <c r="G120" s="22">
        <v>2000</v>
      </c>
      <c r="H120" s="134" t="e">
        <v>#DIV/0!</v>
      </c>
    </row>
    <row r="121" spans="1:8" ht="27.75" customHeight="1" x14ac:dyDescent="0.2">
      <c r="A121" s="157"/>
      <c r="B121" s="106" t="s">
        <v>80</v>
      </c>
      <c r="C121" s="21">
        <v>85201</v>
      </c>
      <c r="D121" s="62">
        <v>913983</v>
      </c>
      <c r="E121" s="62">
        <v>913983</v>
      </c>
      <c r="F121" s="23">
        <v>100</v>
      </c>
      <c r="G121" s="22">
        <v>0</v>
      </c>
      <c r="H121" s="63">
        <v>0</v>
      </c>
    </row>
    <row r="122" spans="1:8" ht="15" hidden="1" customHeight="1" x14ac:dyDescent="0.2">
      <c r="A122" s="157"/>
      <c r="B122" s="101" t="s">
        <v>44</v>
      </c>
      <c r="C122" s="21">
        <v>85202</v>
      </c>
      <c r="D122" s="62">
        <v>0</v>
      </c>
      <c r="E122" s="62">
        <v>0</v>
      </c>
      <c r="F122" s="23" t="e">
        <v>#DIV/0!</v>
      </c>
      <c r="G122" s="22">
        <v>0</v>
      </c>
      <c r="H122" s="63" t="e">
        <v>#DIV/0!</v>
      </c>
    </row>
    <row r="123" spans="1:8" ht="15" x14ac:dyDescent="0.2">
      <c r="A123" s="157"/>
      <c r="B123" s="101" t="s">
        <v>81</v>
      </c>
      <c r="C123" s="21">
        <v>85203</v>
      </c>
      <c r="D123" s="62">
        <v>456480</v>
      </c>
      <c r="E123" s="62">
        <v>456480</v>
      </c>
      <c r="F123" s="23">
        <v>100</v>
      </c>
      <c r="G123" s="22">
        <v>359477</v>
      </c>
      <c r="H123" s="63">
        <v>78.749780932351911</v>
      </c>
    </row>
    <row r="124" spans="1:8" ht="15" x14ac:dyDescent="0.2">
      <c r="A124" s="157"/>
      <c r="B124" s="101" t="s">
        <v>46</v>
      </c>
      <c r="C124" s="21">
        <v>85204</v>
      </c>
      <c r="D124" s="62">
        <v>162881</v>
      </c>
      <c r="E124" s="62">
        <v>162881</v>
      </c>
      <c r="F124" s="23">
        <v>100</v>
      </c>
      <c r="G124" s="22">
        <v>0</v>
      </c>
      <c r="H124" s="63">
        <v>0</v>
      </c>
    </row>
    <row r="125" spans="1:8" ht="15" hidden="1" customHeight="1" x14ac:dyDescent="0.2">
      <c r="A125" s="157"/>
      <c r="B125" s="101" t="s">
        <v>48</v>
      </c>
      <c r="C125" s="21">
        <v>85218</v>
      </c>
      <c r="D125" s="62">
        <v>0</v>
      </c>
      <c r="E125" s="62">
        <v>0</v>
      </c>
      <c r="F125" s="23" t="e">
        <v>#DIV/0!</v>
      </c>
      <c r="G125" s="22">
        <v>0</v>
      </c>
      <c r="H125" s="63" t="e">
        <v>#DIV/0!</v>
      </c>
    </row>
    <row r="126" spans="1:8" ht="54.75" hidden="1" customHeight="1" x14ac:dyDescent="0.2">
      <c r="A126" s="157"/>
      <c r="B126" s="106" t="s">
        <v>49</v>
      </c>
      <c r="C126" s="21">
        <v>85220</v>
      </c>
      <c r="D126" s="62">
        <v>0</v>
      </c>
      <c r="E126" s="62">
        <v>0</v>
      </c>
      <c r="F126" s="23" t="e">
        <v>#DIV/0!</v>
      </c>
      <c r="G126" s="22">
        <v>0</v>
      </c>
      <c r="H126" s="63" t="e">
        <v>#DIV/0!</v>
      </c>
    </row>
    <row r="127" spans="1:8" ht="25.5" hidden="1" customHeight="1" x14ac:dyDescent="0.2">
      <c r="A127" s="157"/>
      <c r="B127" s="106" t="s">
        <v>50</v>
      </c>
      <c r="C127" s="21">
        <v>85233</v>
      </c>
      <c r="D127" s="62">
        <v>0</v>
      </c>
      <c r="E127" s="62">
        <v>0</v>
      </c>
      <c r="F127" s="23" t="e">
        <v>#DIV/0!</v>
      </c>
      <c r="G127" s="22">
        <v>0</v>
      </c>
      <c r="H127" s="63" t="e">
        <v>#DIV/0!</v>
      </c>
    </row>
    <row r="128" spans="1:8" ht="15" x14ac:dyDescent="0.2">
      <c r="A128" s="157"/>
      <c r="B128" s="101" t="s">
        <v>12</v>
      </c>
      <c r="C128" s="21">
        <v>85295</v>
      </c>
      <c r="D128" s="62">
        <v>8403</v>
      </c>
      <c r="E128" s="62">
        <v>8403</v>
      </c>
      <c r="F128" s="23">
        <v>100</v>
      </c>
      <c r="G128" s="22">
        <v>16000</v>
      </c>
      <c r="H128" s="63">
        <v>190.40818755206473</v>
      </c>
    </row>
    <row r="129" spans="1:8" ht="44.25" customHeight="1" x14ac:dyDescent="0.2">
      <c r="A129" s="157"/>
      <c r="B129" s="107" t="s">
        <v>51</v>
      </c>
      <c r="C129" s="21">
        <v>85311</v>
      </c>
      <c r="D129" s="62">
        <v>55153</v>
      </c>
      <c r="E129" s="62">
        <v>55153</v>
      </c>
      <c r="F129" s="23">
        <v>100</v>
      </c>
      <c r="G129" s="22">
        <v>55598</v>
      </c>
      <c r="H129" s="63">
        <v>100.80684640908019</v>
      </c>
    </row>
    <row r="130" spans="1:8" ht="21.75" hidden="1" customHeight="1" x14ac:dyDescent="0.2">
      <c r="A130" s="157"/>
      <c r="B130" s="101" t="s">
        <v>12</v>
      </c>
      <c r="C130" s="21">
        <v>85395</v>
      </c>
      <c r="D130" s="62">
        <v>0</v>
      </c>
      <c r="E130" s="62">
        <v>0</v>
      </c>
      <c r="F130" s="23" t="e">
        <v>#DIV/0!</v>
      </c>
      <c r="G130" s="62">
        <v>0</v>
      </c>
      <c r="H130" s="63" t="e">
        <v>#DIV/0!</v>
      </c>
    </row>
    <row r="131" spans="1:8" ht="25.5" x14ac:dyDescent="0.2">
      <c r="A131" s="157"/>
      <c r="B131" s="106" t="s">
        <v>53</v>
      </c>
      <c r="C131" s="21">
        <v>85403</v>
      </c>
      <c r="D131" s="62">
        <v>13103</v>
      </c>
      <c r="E131" s="62">
        <v>13103</v>
      </c>
      <c r="F131" s="23">
        <v>100</v>
      </c>
      <c r="G131" s="22">
        <v>48958</v>
      </c>
      <c r="H131" s="63">
        <v>373.63962451347021</v>
      </c>
    </row>
    <row r="132" spans="1:8" ht="42" customHeight="1" x14ac:dyDescent="0.2">
      <c r="A132" s="157"/>
      <c r="B132" s="106" t="s">
        <v>54</v>
      </c>
      <c r="C132" s="21">
        <v>85406</v>
      </c>
      <c r="D132" s="62">
        <v>924</v>
      </c>
      <c r="E132" s="62">
        <v>924</v>
      </c>
      <c r="F132" s="23">
        <v>100</v>
      </c>
      <c r="G132" s="22">
        <v>7981</v>
      </c>
      <c r="H132" s="63">
        <v>863.74458874458867</v>
      </c>
    </row>
    <row r="133" spans="1:8" ht="15" hidden="1" customHeight="1" x14ac:dyDescent="0.2">
      <c r="A133" s="157"/>
      <c r="B133" s="101" t="s">
        <v>56</v>
      </c>
      <c r="C133" s="21">
        <v>85410</v>
      </c>
      <c r="D133" s="62">
        <v>0</v>
      </c>
      <c r="E133" s="62">
        <v>0</v>
      </c>
      <c r="F133" s="23" t="e">
        <v>#DIV/0!</v>
      </c>
      <c r="G133" s="22">
        <v>0</v>
      </c>
      <c r="H133" s="63" t="e">
        <v>#DIV/0!</v>
      </c>
    </row>
    <row r="134" spans="1:8" ht="15" x14ac:dyDescent="0.2">
      <c r="A134" s="157"/>
      <c r="B134" s="101" t="s">
        <v>56</v>
      </c>
      <c r="C134" s="21">
        <v>85410</v>
      </c>
      <c r="D134" s="62">
        <v>44658</v>
      </c>
      <c r="E134" s="62">
        <v>44658</v>
      </c>
      <c r="F134" s="23">
        <v>100</v>
      </c>
      <c r="G134" s="62">
        <v>0</v>
      </c>
      <c r="H134" s="63">
        <v>0</v>
      </c>
    </row>
    <row r="135" spans="1:8" ht="15" x14ac:dyDescent="0.2">
      <c r="A135" s="157"/>
      <c r="B135" s="101" t="s">
        <v>57</v>
      </c>
      <c r="C135" s="21">
        <v>85415</v>
      </c>
      <c r="D135" s="62">
        <v>45100</v>
      </c>
      <c r="E135" s="62">
        <v>45100</v>
      </c>
      <c r="F135" s="23">
        <v>100</v>
      </c>
      <c r="G135" s="22"/>
      <c r="H135" s="63">
        <v>0</v>
      </c>
    </row>
    <row r="136" spans="1:8" ht="25.5" x14ac:dyDescent="0.2">
      <c r="A136" s="157"/>
      <c r="B136" s="106" t="s">
        <v>104</v>
      </c>
      <c r="C136" s="21">
        <v>85416</v>
      </c>
      <c r="D136" s="62"/>
      <c r="E136" s="62"/>
      <c r="F136" s="23"/>
      <c r="G136" s="22">
        <v>44500</v>
      </c>
      <c r="H136" s="63"/>
    </row>
    <row r="137" spans="1:8" ht="27.75" customHeight="1" x14ac:dyDescent="0.2">
      <c r="A137" s="157"/>
      <c r="B137" s="106" t="s">
        <v>58</v>
      </c>
      <c r="C137" s="21">
        <v>85417</v>
      </c>
      <c r="D137" s="62">
        <v>55000</v>
      </c>
      <c r="E137" s="62">
        <v>55000</v>
      </c>
      <c r="F137" s="23">
        <v>100</v>
      </c>
      <c r="G137" s="22">
        <v>53547</v>
      </c>
      <c r="H137" s="63">
        <v>97.358181818181819</v>
      </c>
    </row>
    <row r="138" spans="1:8" ht="27" customHeight="1" x14ac:dyDescent="0.2">
      <c r="A138" s="157"/>
      <c r="B138" s="106" t="s">
        <v>50</v>
      </c>
      <c r="C138" s="21">
        <v>85446</v>
      </c>
      <c r="D138" s="62">
        <v>7372</v>
      </c>
      <c r="E138" s="62">
        <v>7372</v>
      </c>
      <c r="F138" s="23">
        <v>100</v>
      </c>
      <c r="G138" s="22">
        <v>33581</v>
      </c>
      <c r="H138" s="63">
        <v>455.52088985349968</v>
      </c>
    </row>
    <row r="139" spans="1:8" ht="15" x14ac:dyDescent="0.2">
      <c r="A139" s="157"/>
      <c r="B139" s="101" t="s">
        <v>12</v>
      </c>
      <c r="C139" s="21">
        <v>85495</v>
      </c>
      <c r="D139" s="62">
        <v>22672</v>
      </c>
      <c r="E139" s="62">
        <v>22672</v>
      </c>
      <c r="F139" s="23">
        <v>100</v>
      </c>
      <c r="G139" s="22">
        <v>25000</v>
      </c>
      <c r="H139" s="63">
        <v>110.26817219477769</v>
      </c>
    </row>
    <row r="140" spans="1:8" ht="15" x14ac:dyDescent="0.2">
      <c r="A140" s="157"/>
      <c r="B140" s="111" t="s">
        <v>102</v>
      </c>
      <c r="C140" s="21">
        <v>85508</v>
      </c>
      <c r="D140" s="62"/>
      <c r="E140" s="62"/>
      <c r="F140" s="23"/>
      <c r="G140" s="22">
        <v>118065</v>
      </c>
      <c r="H140" s="63"/>
    </row>
    <row r="141" spans="1:8" ht="25.5" x14ac:dyDescent="0.2">
      <c r="A141" s="157"/>
      <c r="B141" s="106" t="s">
        <v>101</v>
      </c>
      <c r="C141" s="21">
        <v>85510</v>
      </c>
      <c r="D141" s="62"/>
      <c r="E141" s="62"/>
      <c r="F141" s="23"/>
      <c r="G141" s="22">
        <v>929519</v>
      </c>
      <c r="H141" s="63"/>
    </row>
    <row r="142" spans="1:8" ht="44.25" customHeight="1" x14ac:dyDescent="0.2">
      <c r="A142" s="157"/>
      <c r="B142" s="106" t="s">
        <v>59</v>
      </c>
      <c r="C142" s="21">
        <v>90019</v>
      </c>
      <c r="D142" s="62">
        <v>33000</v>
      </c>
      <c r="E142" s="62">
        <v>33000</v>
      </c>
      <c r="F142" s="23">
        <v>100</v>
      </c>
      <c r="G142" s="22">
        <v>55000</v>
      </c>
      <c r="H142" s="63">
        <v>166.66666666666669</v>
      </c>
    </row>
    <row r="143" spans="1:8" ht="21.75" customHeight="1" x14ac:dyDescent="0.2">
      <c r="A143" s="157"/>
      <c r="B143" s="22" t="s">
        <v>12</v>
      </c>
      <c r="C143" s="21">
        <v>90095</v>
      </c>
      <c r="D143" s="62">
        <v>5000</v>
      </c>
      <c r="E143" s="62">
        <v>5000</v>
      </c>
      <c r="F143" s="23">
        <v>100</v>
      </c>
      <c r="G143" s="22">
        <v>0</v>
      </c>
      <c r="H143" s="63">
        <v>0</v>
      </c>
    </row>
    <row r="144" spans="1:8" ht="15" x14ac:dyDescent="0.2">
      <c r="A144" s="157"/>
      <c r="B144" s="101" t="s">
        <v>60</v>
      </c>
      <c r="C144" s="21">
        <v>92116</v>
      </c>
      <c r="D144" s="62">
        <v>10000</v>
      </c>
      <c r="E144" s="62">
        <v>10000</v>
      </c>
      <c r="F144" s="23">
        <v>100</v>
      </c>
      <c r="G144" s="22">
        <v>10000</v>
      </c>
      <c r="H144" s="63">
        <v>100</v>
      </c>
    </row>
    <row r="145" spans="1:8" ht="15" x14ac:dyDescent="0.2">
      <c r="A145" s="157"/>
      <c r="B145" s="101" t="s">
        <v>12</v>
      </c>
      <c r="C145" s="21">
        <v>92195</v>
      </c>
      <c r="D145" s="62">
        <v>40700</v>
      </c>
      <c r="E145" s="62">
        <v>40700</v>
      </c>
      <c r="F145" s="23">
        <v>100</v>
      </c>
      <c r="G145" s="22">
        <v>42000</v>
      </c>
      <c r="H145" s="63">
        <v>103.19410319410321</v>
      </c>
    </row>
    <row r="146" spans="1:8" ht="15" hidden="1" customHeight="1" x14ac:dyDescent="0.2">
      <c r="A146" s="157"/>
      <c r="B146" s="101" t="s">
        <v>82</v>
      </c>
      <c r="C146" s="21">
        <v>92601</v>
      </c>
      <c r="D146" s="62">
        <v>0</v>
      </c>
      <c r="E146" s="62">
        <v>0</v>
      </c>
      <c r="F146" s="23" t="e">
        <v>#DIV/0!</v>
      </c>
      <c r="G146" s="22">
        <v>0</v>
      </c>
      <c r="H146" s="63" t="e">
        <v>#DIV/0!</v>
      </c>
    </row>
    <row r="147" spans="1:8" ht="25.5" x14ac:dyDescent="0.2">
      <c r="A147" s="157"/>
      <c r="B147" s="106" t="s">
        <v>84</v>
      </c>
      <c r="C147" s="21">
        <v>92605</v>
      </c>
      <c r="D147" s="62">
        <v>48500</v>
      </c>
      <c r="E147" s="62">
        <v>48500</v>
      </c>
      <c r="F147" s="23">
        <v>100</v>
      </c>
      <c r="G147" s="22">
        <v>48500</v>
      </c>
      <c r="H147" s="63">
        <v>100</v>
      </c>
    </row>
    <row r="148" spans="1:8" ht="15.75" thickBot="1" x14ac:dyDescent="0.25">
      <c r="A148" s="158"/>
      <c r="B148" s="112" t="s">
        <v>12</v>
      </c>
      <c r="C148" s="11">
        <v>92695</v>
      </c>
      <c r="D148" s="43">
        <v>4850</v>
      </c>
      <c r="E148" s="43">
        <v>4850</v>
      </c>
      <c r="F148" s="13">
        <v>100</v>
      </c>
      <c r="G148" s="12">
        <v>10000</v>
      </c>
      <c r="H148" s="85">
        <v>206.18556701030926</v>
      </c>
    </row>
    <row r="149" spans="1:8" ht="27.75" customHeight="1" thickBot="1" x14ac:dyDescent="0.25">
      <c r="A149" s="154" t="s">
        <v>83</v>
      </c>
      <c r="B149" s="154"/>
      <c r="C149" s="154"/>
      <c r="D149" s="46">
        <f>SUM(D78+D79)</f>
        <v>47703165.490000002</v>
      </c>
      <c r="E149" s="46">
        <f>SUM(E78+E79)</f>
        <v>47597862.490000002</v>
      </c>
      <c r="F149" s="47">
        <v>99.78</v>
      </c>
      <c r="G149" s="48">
        <f>SUM(G78+G79)</f>
        <v>58540564</v>
      </c>
      <c r="H149" s="49">
        <v>122.99</v>
      </c>
    </row>
    <row r="150" spans="1:8" x14ac:dyDescent="0.2">
      <c r="C150" s="5"/>
    </row>
    <row r="151" spans="1:8" x14ac:dyDescent="0.2">
      <c r="C151" s="5"/>
      <c r="D151" s="3"/>
    </row>
    <row r="152" spans="1:8" x14ac:dyDescent="0.2">
      <c r="C152" s="5"/>
      <c r="D152" s="3"/>
    </row>
    <row r="153" spans="1:8" x14ac:dyDescent="0.2">
      <c r="D153" s="3"/>
    </row>
  </sheetData>
  <sheetProtection selectLockedCells="1" selectUnlockedCells="1"/>
  <mergeCells count="25">
    <mergeCell ref="A30:A34"/>
    <mergeCell ref="B52:C52"/>
    <mergeCell ref="B54:C54"/>
    <mergeCell ref="B66:C66"/>
    <mergeCell ref="B43:C43"/>
    <mergeCell ref="B46:C46"/>
    <mergeCell ref="A43:A45"/>
    <mergeCell ref="A46:A51"/>
    <mergeCell ref="A66:A69"/>
    <mergeCell ref="A149:C149"/>
    <mergeCell ref="B70:C70"/>
    <mergeCell ref="B74:C74"/>
    <mergeCell ref="B76:C76"/>
    <mergeCell ref="A78:C78"/>
    <mergeCell ref="A79:C79"/>
    <mergeCell ref="A80:A148"/>
    <mergeCell ref="A70:A72"/>
    <mergeCell ref="A74:A75"/>
    <mergeCell ref="A76:A77"/>
    <mergeCell ref="B4:G4"/>
    <mergeCell ref="B8:C8"/>
    <mergeCell ref="B13:C13"/>
    <mergeCell ref="B30:C30"/>
    <mergeCell ref="B35:C35"/>
    <mergeCell ref="B20:C20"/>
  </mergeCells>
  <phoneticPr fontId="2" type="noConversion"/>
  <printOptions horizontalCentered="1"/>
  <pageMargins left="0.70866141732283472" right="0.70866141732283472" top="0.98425196850393704" bottom="0.70866141732283472" header="0" footer="0.31496062992125984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Na jednostki</vt:lpstr>
      <vt:lpstr>'Na jednostki'!Obszar_wydruku</vt:lpstr>
      <vt:lpstr>'Na jednostki'!Tytuły_wydruku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Braniewo</dc:creator>
  <cp:lastModifiedBy>Starostwo Braniewo</cp:lastModifiedBy>
  <cp:lastPrinted>2016-11-14T07:22:49Z</cp:lastPrinted>
  <dcterms:created xsi:type="dcterms:W3CDTF">2014-11-05T08:28:22Z</dcterms:created>
  <dcterms:modified xsi:type="dcterms:W3CDTF">2016-11-14T07:23:16Z</dcterms:modified>
</cp:coreProperties>
</file>