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_xlnm.Print_Area" localSheetId="0">'8'!$A$1:$Q$103</definedName>
    <definedName name="_xlnm.Print_Titles" localSheetId="0">'8'!$6:$12</definedName>
  </definedNames>
  <calcPr fullCalcOnLoad="1"/>
</workbook>
</file>

<file path=xl/sharedStrings.xml><?xml version="1.0" encoding="utf-8"?>
<sst xmlns="http://schemas.openxmlformats.org/spreadsheetml/2006/main" count="151" uniqueCount="67">
  <si>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</si>
  <si>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</si>
  <si>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</si>
  <si>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</si>
  <si>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</si>
  <si>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</si>
  <si>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</si>
  <si>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</si>
  <si>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</si>
  <si>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</si>
  <si>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</si>
  <si>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</si>
  <si>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</si>
  <si>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</si>
  <si>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</si>
  <si>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</si>
  <si>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</si>
  <si>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</si>
  <si>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</si>
  <si>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</si>
  <si>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</si>
  <si>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</si>
  <si>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</si>
  <si>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</si>
  <si>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</si>
  <si>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</si>
  <si>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</si>
  <si>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</si>
  <si>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</si>
  <si>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</si>
  <si>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</si>
  <si>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</si>
  <si>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</si>
  <si>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2.1</t>
  </si>
  <si>
    <t>Dział 801 Rozdział 80195</t>
  </si>
  <si>
    <t xml:space="preserve">Nazwa projektu </t>
  </si>
  <si>
    <t xml:space="preserve">z tego 2015 rok </t>
  </si>
  <si>
    <t>Dział 600 Rozdział 60014</t>
  </si>
  <si>
    <t>2017 rok</t>
  </si>
  <si>
    <t>2.2</t>
  </si>
  <si>
    <t>z tego 2016</t>
  </si>
  <si>
    <t xml:space="preserve">2017 rok </t>
  </si>
  <si>
    <t xml:space="preserve">2018 rok </t>
  </si>
  <si>
    <t>z tego 2016 rok</t>
  </si>
  <si>
    <t>1.2</t>
  </si>
  <si>
    <t>1.3</t>
  </si>
  <si>
    <t xml:space="preserve">OŚ 4. Regionalny Program Operacyjny Województwa Warmińsko-Mazurskiego na lata 2014-2020 .Działanie 4.1 Wspieranie wytwarzania i dystrybucji energii pochodzącej ze źródeł odnawialnych. Projekt pn." Powiat Braniewski inwestuje w OZE"  </t>
  </si>
  <si>
    <t>OŚ 4. Regionalny Program Operacyjny Województwa Warmińsko-Mazurskiego na lata 2014-2020 .Działanie 4.3  Kompleksowa modernizacja energetyczna budynków. Poddziałanie 4.3.1 Efektywność energetyczna w budynkach publicznych. Projekt pn." Powiat Braniewski efektywny energetycznie"  .</t>
  </si>
  <si>
    <t>Dział 700 Rozdział 70005</t>
  </si>
  <si>
    <t>oś2 Regionalny Program Operacyjny Województwa Warmińsko-Mazurskiego na lata 2014-2020 Działanie 2.4. Rozwój Kształcenia i szkolenia zawodowego .Poddziałanie 2.4.1 .Projekt pn. Zawodowcy z Zespołu Szkół Budowlanych w Braniewie</t>
  </si>
  <si>
    <t>oś2 Regionalny Program Operacyjny Województwa Warmińsko-Mazurskiego na lata 2014-2020 Działanie 2.4. Rozwój Kształcenia i szkolenia zawodowego .Poddziałanie 2.4.1 .Projekt pn. Zawodowcy z Zespołu Szkół Zawodowych im.Jana Liszewskiego w Braniewie"</t>
  </si>
  <si>
    <t>z tego: 2016 rok</t>
  </si>
  <si>
    <t>2018 rok</t>
  </si>
  <si>
    <t>Program Rozwoju Obszarów Wiejskich na lata 2014-2020. Projekt pn. " Przebudowa drogi powiatowej Nr 1397N na odcinku Piele-Zagaje, Wyszkowo-Piotrowiec"</t>
  </si>
  <si>
    <t>Program Rozwoju Obszarów Wiejskich na lata 2014-2020. Projekt pn. " Przebudowa drogi powiatowej Nr 1342 N na odcinku Bardyny-Stygajny,Długobór -Pakosze""</t>
  </si>
  <si>
    <t>Dział 853 Rozdział 85395</t>
  </si>
  <si>
    <t>1.4</t>
  </si>
  <si>
    <t>2.3</t>
  </si>
  <si>
    <t>2.4</t>
  </si>
  <si>
    <t>2.5</t>
  </si>
  <si>
    <t>2.6</t>
  </si>
  <si>
    <t>oś2 Regionalny Program Operacyjny Województwa Warmińsko-Mazurskiego na lata 2014-2020 Działanie 2.4. Rozwój Kształcenia i szkolenia zawodowego .Poddziałanie 2.4.1 .Projekt pn. Nowoczesna Baza Edukacyjna  w Zespole Szkół Zawodowych im.Jana Liszewskiego w Braniewie"</t>
  </si>
  <si>
    <t>oś2 Regionalny Program Operacyjny Województwa Warmińsko-Mazurskiego na lata 2014-2020 Działanie 2.4. Rozwój Kształcenia i szkolenia zawodowego .Poddziałanie 2.4.1 .Projekt pn. Nowoczesna Baza Edukacyjna w   Zespołu Szkół Budowlanych w Braniewie</t>
  </si>
  <si>
    <t>Braniewskiego Nr  z dnia    .2016 r.</t>
  </si>
  <si>
    <r>
      <t xml:space="preserve">Załącznik Nr 4  </t>
    </r>
    <r>
      <rPr>
        <sz val="11"/>
        <rFont val="Times New Roman"/>
        <family val="1"/>
      </rPr>
      <t>do Uchwały Rady Powiatu</t>
    </r>
  </si>
  <si>
    <t xml:space="preserve">Staże zagraniczne dla uczniów i absolwentów szkół zawodowych oraz mobilność kadry kształcenia zawodowego.Program Operacyjny Wiedza Edukacja Rozwój 2014-2020 współfinansowany z Europejskiego Funduszu Społecznego . Projekt pn. Język i zawód  kluczem do sukcesu  </t>
  </si>
  <si>
    <t>Staże zagraniczne dla uczniów i absolwentów szkół zawodowych oraz mobilność kadry kształcenia zawodowego.Program Operacyjny Wiedza Edukacja Rozwój 2014-2020 współfinansowany z Europejskiego Funduszu Społecznego . Projekt pn. Budujemy swoją przyszłość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</si>
</sst>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0" fillId="0" borderId="0" xfId="51" applyFont="1">
      <alignment/>
      <protection/>
    </xf>
    <xf numFmtId="0" fontId="20" fillId="0" borderId="0" xfId="51" applyFont="1" applyAlignment="1">
      <alignment vertical="center"/>
      <protection/>
    </xf>
    <xf numFmtId="3" fontId="21" fillId="24" borderId="0" xfId="51" applyNumberFormat="1" applyFont="1" applyFill="1">
      <alignment/>
      <protection/>
    </xf>
    <xf numFmtId="0" fontId="22" fillId="0" borderId="0" xfId="51" applyFont="1">
      <alignment/>
      <protection/>
    </xf>
    <xf numFmtId="0" fontId="23" fillId="0" borderId="0" xfId="51" applyFont="1">
      <alignment/>
      <protection/>
    </xf>
    <xf numFmtId="0" fontId="22" fillId="0" borderId="10" xfId="51" applyFont="1" applyBorder="1" applyAlignment="1">
      <alignment horizontal="center" vertical="center"/>
      <protection/>
    </xf>
    <xf numFmtId="0" fontId="22" fillId="0" borderId="11" xfId="51" applyFont="1" applyBorder="1" applyAlignment="1">
      <alignment horizontal="center" vertical="center"/>
      <protection/>
    </xf>
    <xf numFmtId="0" fontId="22" fillId="0" borderId="12" xfId="51" applyFont="1" applyBorder="1" applyAlignment="1">
      <alignment horizontal="center" vertical="center"/>
      <protection/>
    </xf>
    <xf numFmtId="0" fontId="22" fillId="0" borderId="13" xfId="51" applyFont="1" applyBorder="1" applyAlignment="1">
      <alignment vertical="center"/>
      <protection/>
    </xf>
    <xf numFmtId="0" fontId="22" fillId="0" borderId="14" xfId="51" applyFont="1" applyBorder="1" applyAlignment="1">
      <alignment vertical="center"/>
      <protection/>
    </xf>
    <xf numFmtId="0" fontId="22" fillId="0" borderId="15" xfId="51" applyFont="1" applyBorder="1" applyAlignment="1">
      <alignment vertical="center"/>
      <protection/>
    </xf>
    <xf numFmtId="0" fontId="22" fillId="0" borderId="16" xfId="51" applyFont="1" applyBorder="1" applyAlignment="1">
      <alignment vertical="center"/>
      <protection/>
    </xf>
    <xf numFmtId="0" fontId="22" fillId="0" borderId="17" xfId="51" applyFont="1" applyBorder="1" applyAlignment="1">
      <alignment vertical="center"/>
      <protection/>
    </xf>
    <xf numFmtId="3" fontId="23" fillId="0" borderId="18" xfId="51" applyNumberFormat="1" applyFont="1" applyFill="1" applyBorder="1" applyAlignment="1">
      <alignment vertical="center"/>
      <protection/>
    </xf>
    <xf numFmtId="3" fontId="23" fillId="0" borderId="19" xfId="51" applyNumberFormat="1" applyFont="1" applyBorder="1" applyAlignment="1">
      <alignment horizontal="right" vertical="center"/>
      <protection/>
    </xf>
    <xf numFmtId="3" fontId="23" fillId="0" borderId="19" xfId="0" applyNumberFormat="1" applyFont="1" applyBorder="1" applyAlignment="1">
      <alignment horizontal="center" vertical="center"/>
    </xf>
    <xf numFmtId="3" fontId="23" fillId="0" borderId="20" xfId="51" applyNumberFormat="1" applyFont="1" applyFill="1" applyBorder="1" applyAlignment="1">
      <alignment vertical="center"/>
      <protection/>
    </xf>
    <xf numFmtId="0" fontId="22" fillId="0" borderId="0" xfId="51" applyFont="1" applyAlignment="1">
      <alignment horizontal="left"/>
      <protection/>
    </xf>
    <xf numFmtId="0" fontId="23" fillId="0" borderId="21" xfId="51" applyFont="1" applyFill="1" applyBorder="1" applyAlignment="1">
      <alignment horizontal="center"/>
      <protection/>
    </xf>
    <xf numFmtId="0" fontId="23" fillId="0" borderId="10" xfId="51" applyFont="1" applyBorder="1" applyAlignment="1">
      <alignment horizontal="center" vertical="center"/>
      <protection/>
    </xf>
    <xf numFmtId="3" fontId="23" fillId="0" borderId="0" xfId="51" applyNumberFormat="1" applyFont="1" applyFill="1" applyBorder="1" applyAlignment="1">
      <alignment vertical="center"/>
      <protection/>
    </xf>
    <xf numFmtId="3" fontId="24" fillId="0" borderId="0" xfId="51" applyNumberFormat="1" applyFont="1" applyFill="1" applyBorder="1" applyAlignment="1">
      <alignment vertical="center"/>
      <protection/>
    </xf>
    <xf numFmtId="0" fontId="22" fillId="0" borderId="22" xfId="51" applyFont="1" applyFill="1" applyBorder="1" applyAlignment="1">
      <alignment vertical="center" wrapText="1"/>
      <protection/>
    </xf>
    <xf numFmtId="0" fontId="23" fillId="0" borderId="23" xfId="51" applyFont="1" applyFill="1" applyBorder="1" applyAlignment="1">
      <alignment vertical="center" wrapText="1"/>
      <protection/>
    </xf>
    <xf numFmtId="0" fontId="22" fillId="0" borderId="24" xfId="51" applyFont="1" applyBorder="1" applyAlignment="1">
      <alignment vertical="center"/>
      <protection/>
    </xf>
    <xf numFmtId="0" fontId="22" fillId="0" borderId="25" xfId="51" applyFont="1" applyBorder="1" applyAlignment="1">
      <alignment vertical="center"/>
      <protection/>
    </xf>
    <xf numFmtId="0" fontId="22" fillId="0" borderId="26" xfId="51" applyFont="1" applyFill="1" applyBorder="1" applyAlignment="1">
      <alignment vertical="center" wrapText="1"/>
      <protection/>
    </xf>
    <xf numFmtId="3" fontId="22" fillId="0" borderId="27" xfId="51" applyNumberFormat="1" applyFont="1" applyFill="1" applyBorder="1" applyAlignment="1">
      <alignment horizontal="center" vertical="center"/>
      <protection/>
    </xf>
    <xf numFmtId="3" fontId="23" fillId="0" borderId="27" xfId="51" applyNumberFormat="1" applyFont="1" applyFill="1" applyBorder="1" applyAlignment="1">
      <alignment vertical="center"/>
      <protection/>
    </xf>
    <xf numFmtId="3" fontId="24" fillId="0" borderId="27" xfId="51" applyNumberFormat="1" applyFont="1" applyFill="1" applyBorder="1" applyAlignment="1">
      <alignment vertical="center"/>
      <protection/>
    </xf>
    <xf numFmtId="3" fontId="22" fillId="0" borderId="28" xfId="51" applyNumberFormat="1" applyFont="1" applyFill="1" applyBorder="1" applyAlignment="1">
      <alignment horizontal="center" vertical="center"/>
      <protection/>
    </xf>
    <xf numFmtId="3" fontId="23" fillId="0" borderId="28" xfId="51" applyNumberFormat="1" applyFont="1" applyFill="1" applyBorder="1" applyAlignment="1">
      <alignment vertical="center"/>
      <protection/>
    </xf>
    <xf numFmtId="0" fontId="23" fillId="0" borderId="29" xfId="51" applyFont="1" applyBorder="1" applyAlignment="1">
      <alignment horizontal="center" vertical="center"/>
      <protection/>
    </xf>
    <xf numFmtId="3" fontId="22" fillId="0" borderId="28" xfId="51" applyNumberFormat="1" applyFont="1" applyFill="1" applyBorder="1" applyAlignment="1">
      <alignment horizontal="center" vertical="center" wrapText="1"/>
      <protection/>
    </xf>
    <xf numFmtId="0" fontId="26" fillId="6" borderId="30" xfId="51" applyFont="1" applyFill="1" applyBorder="1" applyAlignment="1">
      <alignment horizontal="center" vertical="center" wrapText="1"/>
      <protection/>
    </xf>
    <xf numFmtId="3" fontId="23" fillId="25" borderId="31" xfId="51" applyNumberFormat="1" applyFont="1" applyFill="1" applyBorder="1" applyAlignment="1">
      <alignment horizontal="center" vertical="center"/>
      <protection/>
    </xf>
    <xf numFmtId="3" fontId="22" fillId="0" borderId="27" xfId="0" applyNumberFormat="1" applyFont="1" applyBorder="1" applyAlignment="1">
      <alignment vertical="center"/>
    </xf>
    <xf numFmtId="0" fontId="26" fillId="6" borderId="32" xfId="51" applyFont="1" applyFill="1" applyBorder="1" applyAlignment="1">
      <alignment horizontal="center" vertical="center" wrapText="1"/>
      <protection/>
    </xf>
    <xf numFmtId="0" fontId="22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3" fontId="22" fillId="0" borderId="35" xfId="0" applyNumberFormat="1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3" fillId="0" borderId="23" xfId="51" applyFont="1" applyBorder="1" applyAlignment="1">
      <alignment horizontal="center" vertical="center"/>
      <protection/>
    </xf>
    <xf numFmtId="0" fontId="22" fillId="0" borderId="37" xfId="51" applyFont="1" applyBorder="1" applyAlignment="1">
      <alignment vertical="center"/>
      <protection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27" xfId="51" applyFont="1" applyBorder="1" applyAlignment="1">
      <alignment vertical="center"/>
      <protection/>
    </xf>
    <xf numFmtId="0" fontId="22" fillId="0" borderId="35" xfId="51" applyFont="1" applyBorder="1" applyAlignment="1">
      <alignment vertical="center"/>
      <protection/>
    </xf>
    <xf numFmtId="0" fontId="22" fillId="0" borderId="41" xfId="51" applyFont="1" applyBorder="1" applyAlignment="1">
      <alignment vertical="center"/>
      <protection/>
    </xf>
    <xf numFmtId="0" fontId="22" fillId="0" borderId="42" xfId="51" applyFont="1" applyBorder="1" applyAlignment="1">
      <alignment vertical="center"/>
      <protection/>
    </xf>
    <xf numFmtId="0" fontId="22" fillId="0" borderId="43" xfId="51" applyFont="1" applyBorder="1" applyAlignment="1">
      <alignment vertical="center"/>
      <protection/>
    </xf>
    <xf numFmtId="0" fontId="22" fillId="0" borderId="44" xfId="51" applyFont="1" applyBorder="1" applyAlignment="1">
      <alignment vertical="center"/>
      <protection/>
    </xf>
    <xf numFmtId="0" fontId="22" fillId="0" borderId="36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3" fontId="23" fillId="0" borderId="46" xfId="51" applyNumberFormat="1" applyFont="1" applyBorder="1" applyAlignment="1">
      <alignment vertical="center"/>
      <protection/>
    </xf>
    <xf numFmtId="3" fontId="23" fillId="0" borderId="19" xfId="0" applyNumberFormat="1" applyFont="1" applyBorder="1" applyAlignment="1">
      <alignment vertical="center"/>
    </xf>
    <xf numFmtId="3" fontId="23" fillId="0" borderId="46" xfId="0" applyNumberFormat="1" applyFont="1" applyBorder="1" applyAlignment="1">
      <alignment vertical="center"/>
    </xf>
    <xf numFmtId="3" fontId="23" fillId="0" borderId="19" xfId="51" applyNumberFormat="1" applyFont="1" applyBorder="1" applyAlignment="1">
      <alignment vertical="center"/>
      <protection/>
    </xf>
    <xf numFmtId="0" fontId="23" fillId="0" borderId="46" xfId="0" applyFont="1" applyBorder="1" applyAlignment="1">
      <alignment vertical="center"/>
    </xf>
    <xf numFmtId="0" fontId="23" fillId="0" borderId="23" xfId="51" applyFont="1" applyBorder="1" applyAlignment="1">
      <alignment vertical="center"/>
      <protection/>
    </xf>
    <xf numFmtId="0" fontId="23" fillId="0" borderId="47" xfId="51" applyFont="1" applyBorder="1" applyAlignment="1">
      <alignment vertical="center"/>
      <protection/>
    </xf>
    <xf numFmtId="0" fontId="23" fillId="25" borderId="21" xfId="0" applyFont="1" applyFill="1" applyBorder="1" applyAlignment="1">
      <alignment horizontal="center" vertical="center"/>
    </xf>
    <xf numFmtId="0" fontId="23" fillId="25" borderId="48" xfId="0" applyFont="1" applyFill="1" applyBorder="1" applyAlignment="1">
      <alignment horizontal="center" vertical="center"/>
    </xf>
    <xf numFmtId="0" fontId="23" fillId="25" borderId="49" xfId="0" applyFont="1" applyFill="1" applyBorder="1" applyAlignment="1">
      <alignment horizontal="center" vertical="center"/>
    </xf>
    <xf numFmtId="0" fontId="24" fillId="0" borderId="50" xfId="51" applyFont="1" applyBorder="1" applyAlignment="1">
      <alignment horizontal="center" vertical="center" wrapText="1"/>
      <protection/>
    </xf>
    <xf numFmtId="3" fontId="22" fillId="0" borderId="27" xfId="51" applyNumberFormat="1" applyFont="1" applyBorder="1" applyAlignment="1">
      <alignment horizontal="right" vertical="center"/>
      <protection/>
    </xf>
    <xf numFmtId="0" fontId="23" fillId="25" borderId="0" xfId="0" applyFont="1" applyFill="1" applyBorder="1" applyAlignment="1">
      <alignment horizontal="center" vertical="center"/>
    </xf>
    <xf numFmtId="3" fontId="22" fillId="0" borderId="40" xfId="51" applyNumberFormat="1" applyFont="1" applyBorder="1" applyAlignment="1">
      <alignment horizontal="right" vertical="center"/>
      <protection/>
    </xf>
    <xf numFmtId="3" fontId="22" fillId="0" borderId="35" xfId="51" applyNumberFormat="1" applyFont="1" applyBorder="1" applyAlignment="1">
      <alignment horizontal="right" vertical="center"/>
      <protection/>
    </xf>
    <xf numFmtId="0" fontId="23" fillId="0" borderId="46" xfId="51" applyFont="1" applyBorder="1" applyAlignment="1">
      <alignment vertical="center"/>
      <protection/>
    </xf>
    <xf numFmtId="0" fontId="22" fillId="0" borderId="34" xfId="51" applyFont="1" applyBorder="1" applyAlignment="1">
      <alignment vertical="center"/>
      <protection/>
    </xf>
    <xf numFmtId="3" fontId="22" fillId="0" borderId="34" xfId="51" applyNumberFormat="1" applyFont="1" applyBorder="1" applyAlignment="1">
      <alignment horizontal="right" vertical="center"/>
      <protection/>
    </xf>
    <xf numFmtId="0" fontId="23" fillId="25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right" vertical="center"/>
    </xf>
    <xf numFmtId="3" fontId="27" fillId="0" borderId="52" xfId="0" applyNumberFormat="1" applyFont="1" applyBorder="1" applyAlignment="1">
      <alignment horizontal="right" vertical="center"/>
    </xf>
    <xf numFmtId="3" fontId="23" fillId="0" borderId="53" xfId="0" applyNumberFormat="1" applyFont="1" applyBorder="1" applyAlignment="1">
      <alignment horizontal="right" vertical="center"/>
    </xf>
    <xf numFmtId="3" fontId="23" fillId="0" borderId="18" xfId="51" applyNumberFormat="1" applyFont="1" applyBorder="1" applyAlignment="1">
      <alignment vertical="center"/>
      <protection/>
    </xf>
    <xf numFmtId="0" fontId="23" fillId="0" borderId="19" xfId="0" applyFont="1" applyBorder="1" applyAlignment="1">
      <alignment vertical="center"/>
    </xf>
    <xf numFmtId="3" fontId="23" fillId="0" borderId="54" xfId="0" applyNumberFormat="1" applyFont="1" applyBorder="1" applyAlignment="1">
      <alignment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54" xfId="0" applyNumberFormat="1" applyFont="1" applyBorder="1" applyAlignment="1">
      <alignment horizontal="right" vertical="center"/>
    </xf>
    <xf numFmtId="0" fontId="23" fillId="25" borderId="55" xfId="0" applyFont="1" applyFill="1" applyBorder="1" applyAlignment="1">
      <alignment horizontal="center" vertical="center"/>
    </xf>
    <xf numFmtId="3" fontId="22" fillId="0" borderId="44" xfId="51" applyNumberFormat="1" applyFont="1" applyBorder="1" applyAlignment="1">
      <alignment horizontal="right" vertical="center"/>
      <protection/>
    </xf>
    <xf numFmtId="0" fontId="23" fillId="25" borderId="56" xfId="0" applyFont="1" applyFill="1" applyBorder="1" applyAlignment="1">
      <alignment horizontal="center" vertical="center"/>
    </xf>
    <xf numFmtId="3" fontId="24" fillId="0" borderId="19" xfId="51" applyNumberFormat="1" applyFont="1" applyBorder="1" applyAlignment="1">
      <alignment horizontal="right" vertical="center"/>
      <protection/>
    </xf>
    <xf numFmtId="3" fontId="23" fillId="0" borderId="54" xfId="51" applyNumberFormat="1" applyFont="1" applyBorder="1" applyAlignment="1">
      <alignment horizontal="right" vertical="center"/>
      <protection/>
    </xf>
    <xf numFmtId="0" fontId="22" fillId="0" borderId="57" xfId="51" applyNumberFormat="1" applyFont="1" applyBorder="1" applyAlignment="1">
      <alignment horizontal="center" vertical="center" wrapText="1"/>
      <protection/>
    </xf>
    <xf numFmtId="0" fontId="22" fillId="0" borderId="55" xfId="51" applyNumberFormat="1" applyFont="1" applyBorder="1" applyAlignment="1">
      <alignment horizontal="center" vertical="center" wrapText="1"/>
      <protection/>
    </xf>
    <xf numFmtId="0" fontId="22" fillId="0" borderId="21" xfId="51" applyNumberFormat="1" applyFont="1" applyBorder="1" applyAlignment="1">
      <alignment horizontal="center" vertical="center" wrapText="1"/>
      <protection/>
    </xf>
    <xf numFmtId="0" fontId="22" fillId="0" borderId="0" xfId="51" applyNumberFormat="1" applyFont="1" applyBorder="1" applyAlignment="1">
      <alignment horizontal="center" vertical="center" wrapText="1"/>
      <protection/>
    </xf>
    <xf numFmtId="0" fontId="22" fillId="0" borderId="48" xfId="51" applyNumberFormat="1" applyFont="1" applyBorder="1" applyAlignment="1">
      <alignment horizontal="center" vertical="center" wrapText="1"/>
      <protection/>
    </xf>
    <xf numFmtId="0" fontId="22" fillId="0" borderId="58" xfId="51" applyNumberFormat="1" applyFont="1" applyBorder="1" applyAlignment="1">
      <alignment horizontal="center" vertical="center" wrapText="1"/>
      <protection/>
    </xf>
    <xf numFmtId="0" fontId="22" fillId="0" borderId="5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2" fillId="0" borderId="62" xfId="51" applyFont="1" applyBorder="1" applyAlignment="1">
      <alignment horizontal="center" vertical="center"/>
      <protection/>
    </xf>
    <xf numFmtId="0" fontId="22" fillId="0" borderId="63" xfId="51" applyFont="1" applyBorder="1" applyAlignment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2" fillId="0" borderId="65" xfId="51" applyFont="1" applyBorder="1" applyAlignment="1">
      <alignment horizontal="center" vertical="center"/>
      <protection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23" fillId="25" borderId="23" xfId="51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23" fillId="0" borderId="23" xfId="51" applyFont="1" applyFill="1" applyBorder="1" applyAlignment="1">
      <alignment horizontal="center"/>
      <protection/>
    </xf>
    <xf numFmtId="0" fontId="23" fillId="0" borderId="66" xfId="51" applyFont="1" applyFill="1" applyBorder="1" applyAlignment="1">
      <alignment horizontal="center"/>
      <protection/>
    </xf>
    <xf numFmtId="0" fontId="22" fillId="0" borderId="18" xfId="51" applyFont="1" applyFill="1" applyBorder="1" applyAlignment="1">
      <alignment horizontal="center" vertical="center"/>
      <protection/>
    </xf>
    <xf numFmtId="0" fontId="22" fillId="0" borderId="67" xfId="51" applyFont="1" applyFill="1" applyBorder="1" applyAlignment="1">
      <alignment horizontal="center" vertical="center"/>
      <protection/>
    </xf>
    <xf numFmtId="0" fontId="24" fillId="0" borderId="57" xfId="51" applyFont="1" applyBorder="1" applyAlignment="1">
      <alignment horizontal="center" vertical="center" wrapText="1"/>
      <protection/>
    </xf>
    <xf numFmtId="0" fontId="24" fillId="0" borderId="21" xfId="51" applyFont="1" applyBorder="1" applyAlignment="1">
      <alignment horizontal="center" vertical="center" wrapText="1"/>
      <protection/>
    </xf>
    <xf numFmtId="0" fontId="24" fillId="0" borderId="68" xfId="51" applyFont="1" applyBorder="1" applyAlignment="1">
      <alignment horizontal="center" vertical="center" wrapText="1"/>
      <protection/>
    </xf>
    <xf numFmtId="3" fontId="23" fillId="0" borderId="49" xfId="51" applyNumberFormat="1" applyFont="1" applyBorder="1" applyAlignment="1">
      <alignment horizontal="center" vertical="center"/>
      <protection/>
    </xf>
    <xf numFmtId="0" fontId="22" fillId="0" borderId="5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4" fillId="0" borderId="61" xfId="51" applyFont="1" applyBorder="1" applyAlignment="1">
      <alignment horizontal="center" vertical="center" wrapText="1"/>
      <protection/>
    </xf>
    <xf numFmtId="3" fontId="22" fillId="0" borderId="35" xfId="51" applyNumberFormat="1" applyFont="1" applyBorder="1" applyAlignment="1">
      <alignment vertical="center"/>
      <protection/>
    </xf>
    <xf numFmtId="0" fontId="22" fillId="0" borderId="27" xfId="0" applyFont="1" applyBorder="1" applyAlignment="1">
      <alignment vertical="center"/>
    </xf>
    <xf numFmtId="3" fontId="22" fillId="25" borderId="69" xfId="51" applyNumberFormat="1" applyFont="1" applyFill="1" applyBorder="1" applyAlignment="1">
      <alignment horizontal="center" vertical="center" wrapText="1"/>
      <protection/>
    </xf>
    <xf numFmtId="3" fontId="22" fillId="25" borderId="55" xfId="51" applyNumberFormat="1" applyFont="1" applyFill="1" applyBorder="1" applyAlignment="1">
      <alignment horizontal="center" vertical="center" wrapText="1"/>
      <protection/>
    </xf>
    <xf numFmtId="3" fontId="22" fillId="25" borderId="70" xfId="51" applyNumberFormat="1" applyFont="1" applyFill="1" applyBorder="1" applyAlignment="1">
      <alignment horizontal="center" vertical="center" wrapText="1"/>
      <protection/>
    </xf>
    <xf numFmtId="3" fontId="22" fillId="25" borderId="59" xfId="51" applyNumberFormat="1" applyFont="1" applyFill="1" applyBorder="1" applyAlignment="1">
      <alignment horizontal="center" vertical="center" wrapText="1"/>
      <protection/>
    </xf>
    <xf numFmtId="3" fontId="22" fillId="25" borderId="0" xfId="51" applyNumberFormat="1" applyFont="1" applyFill="1" applyBorder="1" applyAlignment="1">
      <alignment horizontal="center" vertical="center" wrapText="1"/>
      <protection/>
    </xf>
    <xf numFmtId="3" fontId="22" fillId="25" borderId="60" xfId="51" applyNumberFormat="1" applyFont="1" applyFill="1" applyBorder="1" applyAlignment="1">
      <alignment horizontal="center" vertical="center" wrapText="1"/>
      <protection/>
    </xf>
    <xf numFmtId="3" fontId="22" fillId="25" borderId="71" xfId="51" applyNumberFormat="1" applyFont="1" applyFill="1" applyBorder="1" applyAlignment="1">
      <alignment horizontal="center" vertical="center" wrapText="1"/>
      <protection/>
    </xf>
    <xf numFmtId="3" fontId="22" fillId="25" borderId="58" xfId="51" applyNumberFormat="1" applyFont="1" applyFill="1" applyBorder="1" applyAlignment="1">
      <alignment horizontal="center" vertical="center" wrapText="1"/>
      <protection/>
    </xf>
    <xf numFmtId="3" fontId="22" fillId="25" borderId="72" xfId="51" applyNumberFormat="1" applyFont="1" applyFill="1" applyBorder="1" applyAlignment="1">
      <alignment horizontal="center" vertical="center" wrapText="1"/>
      <protection/>
    </xf>
    <xf numFmtId="0" fontId="26" fillId="6" borderId="30" xfId="51" applyFont="1" applyFill="1" applyBorder="1" applyAlignment="1">
      <alignment horizontal="center" vertical="center" wrapText="1"/>
      <protection/>
    </xf>
    <xf numFmtId="0" fontId="26" fillId="6" borderId="73" xfId="51" applyFont="1" applyFill="1" applyBorder="1" applyAlignment="1">
      <alignment horizontal="center" vertical="center" wrapText="1"/>
      <protection/>
    </xf>
    <xf numFmtId="0" fontId="26" fillId="6" borderId="74" xfId="51" applyFont="1" applyFill="1" applyBorder="1" applyAlignment="1">
      <alignment horizontal="center" vertical="center"/>
      <protection/>
    </xf>
    <xf numFmtId="0" fontId="26" fillId="6" borderId="75" xfId="51" applyFont="1" applyFill="1" applyBorder="1" applyAlignment="1">
      <alignment horizontal="center" vertical="center" wrapText="1"/>
      <protection/>
    </xf>
    <xf numFmtId="0" fontId="26" fillId="6" borderId="76" xfId="51" applyFont="1" applyFill="1" applyBorder="1" applyAlignment="1">
      <alignment horizontal="center" vertical="center" wrapText="1"/>
      <protection/>
    </xf>
    <xf numFmtId="3" fontId="22" fillId="0" borderId="18" xfId="51" applyNumberFormat="1" applyFont="1" applyFill="1" applyBorder="1" applyAlignment="1">
      <alignment horizontal="center" vertical="center"/>
      <protection/>
    </xf>
    <xf numFmtId="3" fontId="22" fillId="0" borderId="67" xfId="51" applyNumberFormat="1" applyFont="1" applyFill="1" applyBorder="1" applyAlignment="1">
      <alignment horizontal="center" vertical="center"/>
      <protection/>
    </xf>
    <xf numFmtId="0" fontId="22" fillId="0" borderId="23" xfId="51" applyFont="1" applyBorder="1" applyAlignment="1">
      <alignment horizontal="center" vertical="center"/>
      <protection/>
    </xf>
    <xf numFmtId="3" fontId="23" fillId="25" borderId="77" xfId="51" applyNumberFormat="1" applyFont="1" applyFill="1" applyBorder="1" applyAlignment="1">
      <alignment horizontal="center" vertical="center"/>
      <protection/>
    </xf>
    <xf numFmtId="0" fontId="22" fillId="0" borderId="78" xfId="51" applyFont="1" applyBorder="1" applyAlignment="1">
      <alignment vertical="center"/>
      <protection/>
    </xf>
    <xf numFmtId="0" fontId="22" fillId="0" borderId="78" xfId="0" applyFont="1" applyBorder="1" applyAlignment="1">
      <alignment vertical="center"/>
    </xf>
    <xf numFmtId="3" fontId="22" fillId="0" borderId="27" xfId="0" applyNumberFormat="1" applyFont="1" applyBorder="1" applyAlignment="1">
      <alignment vertical="center"/>
    </xf>
    <xf numFmtId="0" fontId="26" fillId="6" borderId="79" xfId="51" applyFont="1" applyFill="1" applyBorder="1" applyAlignment="1">
      <alignment horizontal="center" vertical="center" wrapText="1"/>
      <protection/>
    </xf>
    <xf numFmtId="0" fontId="26" fillId="6" borderId="80" xfId="51" applyFont="1" applyFill="1" applyBorder="1" applyAlignment="1">
      <alignment horizontal="center" vertical="center"/>
      <protection/>
    </xf>
    <xf numFmtId="0" fontId="26" fillId="6" borderId="81" xfId="51" applyFont="1" applyFill="1" applyBorder="1" applyAlignment="1">
      <alignment horizontal="center" vertical="center"/>
      <protection/>
    </xf>
    <xf numFmtId="0" fontId="26" fillId="6" borderId="82" xfId="51" applyFont="1" applyFill="1" applyBorder="1" applyAlignment="1">
      <alignment horizontal="center" vertical="center"/>
      <protection/>
    </xf>
    <xf numFmtId="0" fontId="26" fillId="6" borderId="75" xfId="51" applyFont="1" applyFill="1" applyBorder="1" applyAlignment="1">
      <alignment horizontal="center" vertical="center"/>
      <protection/>
    </xf>
    <xf numFmtId="0" fontId="26" fillId="6" borderId="76" xfId="51" applyFont="1" applyFill="1" applyBorder="1" applyAlignment="1">
      <alignment horizontal="center" vertical="center"/>
      <protection/>
    </xf>
    <xf numFmtId="3" fontId="22" fillId="0" borderId="57" xfId="51" applyNumberFormat="1" applyFont="1" applyFill="1" applyBorder="1" applyAlignment="1">
      <alignment horizontal="center" vertical="center" wrapText="1"/>
      <protection/>
    </xf>
    <xf numFmtId="3" fontId="22" fillId="0" borderId="55" xfId="51" applyNumberFormat="1" applyFont="1" applyFill="1" applyBorder="1" applyAlignment="1">
      <alignment horizontal="center" vertical="center" wrapText="1"/>
      <protection/>
    </xf>
    <xf numFmtId="3" fontId="22" fillId="0" borderId="70" xfId="51" applyNumberFormat="1" applyFont="1" applyFill="1" applyBorder="1" applyAlignment="1">
      <alignment horizontal="center" vertical="center" wrapText="1"/>
      <protection/>
    </xf>
    <xf numFmtId="3" fontId="22" fillId="0" borderId="21" xfId="51" applyNumberFormat="1" applyFont="1" applyFill="1" applyBorder="1" applyAlignment="1">
      <alignment horizontal="center" vertical="center" wrapText="1"/>
      <protection/>
    </xf>
    <xf numFmtId="3" fontId="22" fillId="0" borderId="0" xfId="51" applyNumberFormat="1" applyFont="1" applyFill="1" applyBorder="1" applyAlignment="1">
      <alignment horizontal="center" vertical="center" wrapText="1"/>
      <protection/>
    </xf>
    <xf numFmtId="3" fontId="22" fillId="0" borderId="60" xfId="51" applyNumberFormat="1" applyFont="1" applyFill="1" applyBorder="1" applyAlignment="1">
      <alignment horizontal="center" vertical="center" wrapText="1"/>
      <protection/>
    </xf>
    <xf numFmtId="3" fontId="22" fillId="0" borderId="68" xfId="51" applyNumberFormat="1" applyFont="1" applyFill="1" applyBorder="1" applyAlignment="1">
      <alignment horizontal="center" vertical="center" wrapText="1"/>
      <protection/>
    </xf>
    <xf numFmtId="3" fontId="22" fillId="0" borderId="56" xfId="51" applyNumberFormat="1" applyFont="1" applyFill="1" applyBorder="1" applyAlignment="1">
      <alignment horizontal="center" vertical="center" wrapText="1"/>
      <protection/>
    </xf>
    <xf numFmtId="3" fontId="22" fillId="0" borderId="83" xfId="51" applyNumberFormat="1" applyFont="1" applyFill="1" applyBorder="1" applyAlignment="1">
      <alignment horizontal="center" vertical="center" wrapText="1"/>
      <protection/>
    </xf>
    <xf numFmtId="0" fontId="25" fillId="0" borderId="61" xfId="0" applyFont="1" applyBorder="1" applyAlignment="1">
      <alignment horizontal="center" vertical="center" wrapText="1"/>
    </xf>
    <xf numFmtId="3" fontId="22" fillId="0" borderId="35" xfId="51" applyNumberFormat="1" applyFont="1" applyBorder="1" applyAlignment="1">
      <alignment horizontal="center" vertical="center"/>
      <protection/>
    </xf>
    <xf numFmtId="3" fontId="22" fillId="0" borderId="27" xfId="51" applyNumberFormat="1" applyFont="1" applyBorder="1" applyAlignment="1">
      <alignment horizontal="center" vertical="center"/>
      <protection/>
    </xf>
    <xf numFmtId="3" fontId="22" fillId="0" borderId="34" xfId="51" applyNumberFormat="1" applyFont="1" applyBorder="1" applyAlignment="1">
      <alignment horizontal="center" vertical="center"/>
      <protection/>
    </xf>
    <xf numFmtId="0" fontId="22" fillId="0" borderId="3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" fontId="23" fillId="25" borderId="23" xfId="51" applyNumberFormat="1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23" fillId="0" borderId="0" xfId="51" applyFont="1" applyBorder="1" applyAlignment="1">
      <alignment horizontal="center"/>
      <protection/>
    </xf>
    <xf numFmtId="0" fontId="22" fillId="6" borderId="84" xfId="51" applyFont="1" applyFill="1" applyBorder="1" applyAlignment="1">
      <alignment horizontal="center" vertical="center"/>
      <protection/>
    </xf>
    <xf numFmtId="0" fontId="22" fillId="6" borderId="85" xfId="51" applyFont="1" applyFill="1" applyBorder="1" applyAlignment="1">
      <alignment horizontal="center" vertical="center"/>
      <protection/>
    </xf>
    <xf numFmtId="0" fontId="22" fillId="6" borderId="86" xfId="51" applyFont="1" applyFill="1" applyBorder="1" applyAlignment="1">
      <alignment horizontal="center" vertical="center"/>
      <protection/>
    </xf>
    <xf numFmtId="0" fontId="22" fillId="6" borderId="87" xfId="51" applyFont="1" applyFill="1" applyBorder="1" applyAlignment="1">
      <alignment horizontal="center" vertical="center"/>
      <protection/>
    </xf>
    <xf numFmtId="0" fontId="22" fillId="0" borderId="6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26" borderId="59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vertical="center" wrapText="1"/>
    </xf>
    <xf numFmtId="0" fontId="0" fillId="26" borderId="60" xfId="0" applyFont="1" applyFill="1" applyBorder="1" applyAlignment="1">
      <alignment vertical="center" wrapText="1"/>
    </xf>
    <xf numFmtId="0" fontId="0" fillId="26" borderId="59" xfId="0" applyFont="1" applyFill="1" applyBorder="1" applyAlignment="1">
      <alignment horizontal="center" vertical="center" wrapText="1"/>
    </xf>
    <xf numFmtId="0" fontId="0" fillId="26" borderId="71" xfId="0" applyFont="1" applyFill="1" applyBorder="1" applyAlignment="1">
      <alignment horizontal="center" vertical="center" wrapText="1"/>
    </xf>
    <xf numFmtId="0" fontId="0" fillId="26" borderId="58" xfId="0" applyFont="1" applyFill="1" applyBorder="1" applyAlignment="1">
      <alignment vertical="center" wrapText="1"/>
    </xf>
    <xf numFmtId="0" fontId="0" fillId="26" borderId="72" xfId="0" applyFont="1" applyFill="1" applyBorder="1" applyAlignment="1">
      <alignment vertical="center" wrapText="1"/>
    </xf>
    <xf numFmtId="0" fontId="24" fillId="0" borderId="35" xfId="5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 wrapText="1"/>
    </xf>
    <xf numFmtId="0" fontId="22" fillId="26" borderId="60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2" fillId="26" borderId="69" xfId="0" applyFont="1" applyFill="1" applyBorder="1" applyAlignment="1">
      <alignment horizontal="center" vertical="center" wrapText="1"/>
    </xf>
    <xf numFmtId="0" fontId="0" fillId="26" borderId="55" xfId="0" applyFont="1" applyFill="1" applyBorder="1" applyAlignment="1">
      <alignment vertical="center" wrapText="1"/>
    </xf>
    <xf numFmtId="0" fontId="0" fillId="26" borderId="70" xfId="0" applyFont="1" applyFill="1" applyBorder="1" applyAlignment="1">
      <alignment vertical="center" wrapText="1"/>
    </xf>
    <xf numFmtId="3" fontId="23" fillId="25" borderId="51" xfId="51" applyNumberFormat="1" applyFont="1" applyFill="1" applyBorder="1" applyAlignment="1">
      <alignment horizontal="center" vertical="center"/>
      <protection/>
    </xf>
    <xf numFmtId="0" fontId="27" fillId="0" borderId="53" xfId="0" applyFont="1" applyBorder="1" applyAlignment="1">
      <alignment horizontal="center" vertical="center"/>
    </xf>
    <xf numFmtId="3" fontId="23" fillId="25" borderId="61" xfId="51" applyNumberFormat="1" applyFont="1" applyFill="1" applyBorder="1" applyAlignment="1">
      <alignment horizontal="center" vertical="center"/>
      <protection/>
    </xf>
    <xf numFmtId="0" fontId="23" fillId="0" borderId="18" xfId="51" applyFont="1" applyFill="1" applyBorder="1" applyAlignment="1">
      <alignment horizontal="center" vertical="center"/>
      <protection/>
    </xf>
    <xf numFmtId="0" fontId="23" fillId="0" borderId="67" xfId="5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2" fillId="0" borderId="90" xfId="51" applyFont="1" applyBorder="1" applyAlignment="1">
      <alignment horizontal="center" vertical="center"/>
      <protection/>
    </xf>
    <xf numFmtId="3" fontId="23" fillId="0" borderId="91" xfId="51" applyNumberFormat="1" applyFont="1" applyFill="1" applyBorder="1" applyAlignment="1">
      <alignment vertical="center"/>
      <protection/>
    </xf>
    <xf numFmtId="3" fontId="23" fillId="0" borderId="60" xfId="51" applyNumberFormat="1" applyFont="1" applyFill="1" applyBorder="1" applyAlignment="1">
      <alignment vertical="center"/>
      <protection/>
    </xf>
    <xf numFmtId="0" fontId="22" fillId="0" borderId="70" xfId="51" applyNumberFormat="1" applyFont="1" applyBorder="1" applyAlignment="1">
      <alignment horizontal="center" vertical="center" wrapText="1"/>
      <protection/>
    </xf>
    <xf numFmtId="0" fontId="22" fillId="0" borderId="60" xfId="51" applyNumberFormat="1" applyFont="1" applyBorder="1" applyAlignment="1">
      <alignment horizontal="center" vertical="center" wrapText="1"/>
      <protection/>
    </xf>
    <xf numFmtId="0" fontId="22" fillId="0" borderId="72" xfId="51" applyNumberFormat="1" applyFont="1" applyBorder="1" applyAlignment="1">
      <alignment horizontal="center" vertical="center" wrapText="1"/>
      <protection/>
    </xf>
    <xf numFmtId="3" fontId="22" fillId="0" borderId="92" xfId="51" applyNumberFormat="1" applyFont="1" applyBorder="1" applyAlignment="1">
      <alignment horizontal="center" vertical="center"/>
      <protection/>
    </xf>
    <xf numFmtId="3" fontId="22" fillId="0" borderId="91" xfId="51" applyNumberFormat="1" applyFont="1" applyBorder="1" applyAlignment="1">
      <alignment horizontal="center" vertical="center"/>
      <protection/>
    </xf>
    <xf numFmtId="3" fontId="22" fillId="0" borderId="93" xfId="51" applyNumberFormat="1" applyFont="1" applyBorder="1" applyAlignment="1">
      <alignment horizontal="center" vertical="center"/>
      <protection/>
    </xf>
    <xf numFmtId="0" fontId="22" fillId="0" borderId="93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view="pageBreakPreview" zoomScaleSheetLayoutView="100" zoomScalePageLayoutView="0" workbookViewId="0" topLeftCell="C1">
      <selection activeCell="H25" sqref="H25:Q28"/>
    </sheetView>
  </sheetViews>
  <sheetFormatPr defaultColWidth="10.25390625" defaultRowHeight="12.75"/>
  <cols>
    <col min="1" max="1" width="3.625" style="1" customWidth="1"/>
    <col min="2" max="2" width="19.75390625" style="1" customWidth="1"/>
    <col min="3" max="3" width="11.375" style="1" customWidth="1"/>
    <col min="4" max="4" width="9.25390625" style="1" customWidth="1"/>
    <col min="5" max="5" width="11.875" style="1" customWidth="1"/>
    <col min="6" max="6" width="12.00390625" style="1" customWidth="1"/>
    <col min="7" max="7" width="11.375" style="1" customWidth="1"/>
    <col min="8" max="8" width="13.00390625" style="1" customWidth="1"/>
    <col min="9" max="9" width="10.625" style="1" customWidth="1"/>
    <col min="10" max="10" width="10.25390625" style="1" customWidth="1"/>
    <col min="11" max="11" width="8.00390625" style="1" customWidth="1"/>
    <col min="12" max="12" width="10.875" style="1" customWidth="1"/>
    <col min="13" max="13" width="11.125" style="1" customWidth="1"/>
    <col min="14" max="14" width="10.375" style="1" customWidth="1"/>
    <col min="15" max="15" width="7.75390625" style="1" customWidth="1"/>
    <col min="16" max="16" width="8.875" style="1" customWidth="1"/>
    <col min="17" max="17" width="11.75390625" style="1" customWidth="1"/>
    <col min="18" max="16384" width="10.25390625" style="1" customWidth="1"/>
  </cols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64</v>
      </c>
      <c r="N1" s="5"/>
      <c r="O1" s="4"/>
      <c r="P1" s="4"/>
      <c r="Q1" s="4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63</v>
      </c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176" t="s">
        <v>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ht="14.2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 customHeight="1" thickBot="1">
      <c r="A6" s="177" t="s">
        <v>1</v>
      </c>
      <c r="B6" s="179" t="s">
        <v>2</v>
      </c>
      <c r="C6" s="151" t="s">
        <v>3</v>
      </c>
      <c r="D6" s="151" t="s">
        <v>4</v>
      </c>
      <c r="E6" s="151" t="s">
        <v>5</v>
      </c>
      <c r="F6" s="152" t="s">
        <v>6</v>
      </c>
      <c r="G6" s="152"/>
      <c r="H6" s="153" t="s">
        <v>7</v>
      </c>
      <c r="I6" s="153"/>
      <c r="J6" s="153"/>
      <c r="K6" s="153"/>
      <c r="L6" s="153"/>
      <c r="M6" s="153"/>
      <c r="N6" s="153"/>
      <c r="O6" s="153"/>
      <c r="P6" s="153"/>
      <c r="Q6" s="154"/>
    </row>
    <row r="7" spans="1:17" ht="12.75" customHeight="1" thickBot="1">
      <c r="A7" s="178"/>
      <c r="B7" s="180"/>
      <c r="C7" s="140"/>
      <c r="D7" s="140"/>
      <c r="E7" s="140"/>
      <c r="F7" s="139" t="s">
        <v>8</v>
      </c>
      <c r="G7" s="139" t="s">
        <v>9</v>
      </c>
      <c r="H7" s="155" t="s">
        <v>38</v>
      </c>
      <c r="I7" s="155"/>
      <c r="J7" s="155"/>
      <c r="K7" s="155"/>
      <c r="L7" s="155"/>
      <c r="M7" s="155"/>
      <c r="N7" s="155"/>
      <c r="O7" s="155"/>
      <c r="P7" s="155"/>
      <c r="Q7" s="156"/>
    </row>
    <row r="8" spans="1:17" ht="7.5" customHeight="1" thickBot="1">
      <c r="A8" s="178"/>
      <c r="B8" s="180"/>
      <c r="C8" s="140"/>
      <c r="D8" s="140"/>
      <c r="E8" s="140"/>
      <c r="F8" s="140"/>
      <c r="G8" s="140"/>
      <c r="H8" s="139" t="s">
        <v>10</v>
      </c>
      <c r="I8" s="155" t="s">
        <v>11</v>
      </c>
      <c r="J8" s="155"/>
      <c r="K8" s="155"/>
      <c r="L8" s="155"/>
      <c r="M8" s="155"/>
      <c r="N8" s="155"/>
      <c r="O8" s="155"/>
      <c r="P8" s="155"/>
      <c r="Q8" s="156"/>
    </row>
    <row r="9" spans="1:17" ht="14.25" customHeight="1" thickBot="1">
      <c r="A9" s="178"/>
      <c r="B9" s="180"/>
      <c r="C9" s="140"/>
      <c r="D9" s="140"/>
      <c r="E9" s="140"/>
      <c r="F9" s="140"/>
      <c r="G9" s="140"/>
      <c r="H9" s="140"/>
      <c r="I9" s="141" t="s">
        <v>12</v>
      </c>
      <c r="J9" s="141"/>
      <c r="K9" s="141"/>
      <c r="L9" s="141"/>
      <c r="M9" s="155" t="s">
        <v>9</v>
      </c>
      <c r="N9" s="155"/>
      <c r="O9" s="155"/>
      <c r="P9" s="155"/>
      <c r="Q9" s="156"/>
    </row>
    <row r="10" spans="1:17" ht="11.25" customHeight="1" thickBot="1">
      <c r="A10" s="178"/>
      <c r="B10" s="180"/>
      <c r="C10" s="140"/>
      <c r="D10" s="140"/>
      <c r="E10" s="140"/>
      <c r="F10" s="140"/>
      <c r="G10" s="140"/>
      <c r="H10" s="140"/>
      <c r="I10" s="139" t="s">
        <v>13</v>
      </c>
      <c r="J10" s="141" t="s">
        <v>14</v>
      </c>
      <c r="K10" s="141"/>
      <c r="L10" s="141"/>
      <c r="M10" s="139" t="s">
        <v>15</v>
      </c>
      <c r="N10" s="142" t="s">
        <v>14</v>
      </c>
      <c r="O10" s="142"/>
      <c r="P10" s="142"/>
      <c r="Q10" s="143"/>
    </row>
    <row r="11" spans="1:17" ht="54.75" customHeight="1" thickBot="1">
      <c r="A11" s="178"/>
      <c r="B11" s="180"/>
      <c r="C11" s="140"/>
      <c r="D11" s="140"/>
      <c r="E11" s="140"/>
      <c r="F11" s="140"/>
      <c r="G11" s="140"/>
      <c r="H11" s="140"/>
      <c r="I11" s="140"/>
      <c r="J11" s="35" t="s">
        <v>16</v>
      </c>
      <c r="K11" s="35" t="s">
        <v>17</v>
      </c>
      <c r="L11" s="35" t="s">
        <v>18</v>
      </c>
      <c r="M11" s="139"/>
      <c r="N11" s="35" t="s">
        <v>19</v>
      </c>
      <c r="O11" s="35" t="s">
        <v>16</v>
      </c>
      <c r="P11" s="35" t="s">
        <v>17</v>
      </c>
      <c r="Q11" s="38" t="s">
        <v>20</v>
      </c>
    </row>
    <row r="12" spans="1:17" ht="12" customHeight="1" thickBot="1">
      <c r="A12" s="6">
        <v>1</v>
      </c>
      <c r="B12" s="7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215">
        <v>17</v>
      </c>
    </row>
    <row r="13" spans="1:17" ht="33" customHeight="1" thickBot="1">
      <c r="A13" s="33">
        <v>1</v>
      </c>
      <c r="B13" s="24" t="s">
        <v>21</v>
      </c>
      <c r="C13" s="144" t="s">
        <v>22</v>
      </c>
      <c r="D13" s="145"/>
      <c r="E13" s="14">
        <f>SUM(E24+E33+E41+E48)</f>
        <v>16089081</v>
      </c>
      <c r="F13" s="14">
        <f aca="true" t="shared" si="0" ref="F13:Q13">SUM(F24+F33+F41+F48)</f>
        <v>3737450</v>
      </c>
      <c r="G13" s="14">
        <f t="shared" si="0"/>
        <v>12351631</v>
      </c>
      <c r="H13" s="14">
        <f t="shared" si="0"/>
        <v>8755362</v>
      </c>
      <c r="I13" s="14">
        <f t="shared" si="0"/>
        <v>1690144</v>
      </c>
      <c r="J13" s="14">
        <f t="shared" si="0"/>
        <v>1690144</v>
      </c>
      <c r="K13" s="14">
        <f t="shared" si="0"/>
        <v>0</v>
      </c>
      <c r="L13" s="14">
        <f t="shared" si="0"/>
        <v>0</v>
      </c>
      <c r="M13" s="14">
        <f t="shared" si="0"/>
        <v>7065218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7">
        <f t="shared" si="0"/>
        <v>7065218</v>
      </c>
    </row>
    <row r="14" spans="1:17" ht="17.25" customHeight="1" hidden="1">
      <c r="A14" s="20"/>
      <c r="B14" s="25" t="s">
        <v>23</v>
      </c>
      <c r="C14" s="157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9"/>
    </row>
    <row r="15" spans="1:17" ht="15" customHeight="1" hidden="1">
      <c r="A15" s="20"/>
      <c r="B15" s="26" t="s">
        <v>24</v>
      </c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2"/>
    </row>
    <row r="16" spans="1:17" ht="15" customHeight="1" hidden="1">
      <c r="A16" s="20"/>
      <c r="B16" s="26" t="s">
        <v>25</v>
      </c>
      <c r="C16" s="160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2"/>
    </row>
    <row r="17" spans="1:17" ht="14.25" customHeight="1" hidden="1" thickBot="1">
      <c r="A17" s="6" t="s">
        <v>32</v>
      </c>
      <c r="B17" s="27" t="s">
        <v>35</v>
      </c>
      <c r="C17" s="163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5"/>
    </row>
    <row r="18" spans="1:17" ht="18" customHeight="1" hidden="1" thickBot="1">
      <c r="A18" s="20"/>
      <c r="B18" s="12" t="s">
        <v>27</v>
      </c>
      <c r="C18" s="28"/>
      <c r="D18" s="28"/>
      <c r="E18" s="29"/>
      <c r="F18" s="29"/>
      <c r="G18" s="29"/>
      <c r="H18" s="29"/>
      <c r="I18" s="29"/>
      <c r="J18" s="29"/>
      <c r="K18" s="29"/>
      <c r="L18" s="30"/>
      <c r="M18" s="29"/>
      <c r="N18" s="29"/>
      <c r="O18" s="29"/>
      <c r="P18" s="29"/>
      <c r="Q18" s="216"/>
    </row>
    <row r="19" spans="1:17" ht="64.5" customHeight="1" hidden="1" thickBot="1">
      <c r="A19" s="20"/>
      <c r="B19" s="23" t="s">
        <v>36</v>
      </c>
      <c r="C19" s="31"/>
      <c r="D19" s="34"/>
      <c r="E19" s="32"/>
      <c r="F19" s="32"/>
      <c r="G19" s="32"/>
      <c r="H19" s="21"/>
      <c r="I19" s="21"/>
      <c r="J19" s="21"/>
      <c r="K19" s="21"/>
      <c r="L19" s="22"/>
      <c r="M19" s="21"/>
      <c r="N19" s="21"/>
      <c r="O19" s="21"/>
      <c r="P19" s="21"/>
      <c r="Q19" s="217"/>
    </row>
    <row r="20" spans="1:17" ht="11.25" customHeight="1" thickBot="1">
      <c r="A20" s="146" t="s">
        <v>32</v>
      </c>
      <c r="B20" s="9" t="s">
        <v>23</v>
      </c>
      <c r="C20" s="93" t="s">
        <v>53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18"/>
    </row>
    <row r="21" spans="1:17" ht="13.5" customHeight="1" thickBot="1">
      <c r="A21" s="146"/>
      <c r="B21" s="10" t="s">
        <v>24</v>
      </c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219"/>
    </row>
    <row r="22" spans="1:17" ht="13.5" customHeight="1" thickBot="1">
      <c r="A22" s="146"/>
      <c r="B22" s="10" t="s">
        <v>25</v>
      </c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219"/>
    </row>
    <row r="23" spans="1:17" ht="11.25" customHeight="1" thickBot="1">
      <c r="A23" s="146"/>
      <c r="B23" s="11" t="s">
        <v>26</v>
      </c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220"/>
    </row>
    <row r="24" spans="1:17" ht="15" customHeight="1" thickBot="1">
      <c r="A24" s="146"/>
      <c r="B24" s="65" t="s">
        <v>27</v>
      </c>
      <c r="C24" s="124"/>
      <c r="D24" s="125"/>
      <c r="E24" s="63">
        <f>SUM(E25:E28)</f>
        <v>2140408</v>
      </c>
      <c r="F24" s="63">
        <f>SUM(F25:F28)</f>
        <v>783242</v>
      </c>
      <c r="G24" s="63">
        <f>SUM(G25:G28)</f>
        <v>1357166</v>
      </c>
      <c r="H24" s="15">
        <f>SUM(I24+M24)</f>
        <v>605713</v>
      </c>
      <c r="I24" s="15">
        <v>220298</v>
      </c>
      <c r="J24" s="91">
        <v>220298</v>
      </c>
      <c r="K24" s="15"/>
      <c r="L24" s="91"/>
      <c r="M24" s="15">
        <f>SUM(N24:Q24)</f>
        <v>385415</v>
      </c>
      <c r="N24" s="15"/>
      <c r="O24" s="15"/>
      <c r="P24" s="15"/>
      <c r="Q24" s="92">
        <v>385415</v>
      </c>
    </row>
    <row r="25" spans="1:17" ht="9" customHeight="1" thickBot="1">
      <c r="A25" s="146"/>
      <c r="B25" s="148" t="s">
        <v>51</v>
      </c>
      <c r="C25" s="147"/>
      <c r="D25" s="127" t="s">
        <v>37</v>
      </c>
      <c r="E25" s="128">
        <v>7503</v>
      </c>
      <c r="F25" s="128">
        <v>7503</v>
      </c>
      <c r="G25" s="128"/>
      <c r="H25" s="167"/>
      <c r="I25" s="167"/>
      <c r="J25" s="167"/>
      <c r="K25" s="167"/>
      <c r="L25" s="167"/>
      <c r="M25" s="167"/>
      <c r="N25" s="167"/>
      <c r="O25" s="167"/>
      <c r="P25" s="167"/>
      <c r="Q25" s="221"/>
    </row>
    <row r="26" spans="1:17" ht="8.25" customHeight="1">
      <c r="A26" s="105"/>
      <c r="B26" s="149"/>
      <c r="C26" s="147"/>
      <c r="D26" s="127"/>
      <c r="E26" s="150"/>
      <c r="F26" s="129"/>
      <c r="G26" s="129"/>
      <c r="H26" s="168"/>
      <c r="I26" s="168"/>
      <c r="J26" s="168"/>
      <c r="K26" s="168"/>
      <c r="L26" s="168"/>
      <c r="M26" s="168"/>
      <c r="N26" s="168"/>
      <c r="O26" s="168"/>
      <c r="P26" s="168"/>
      <c r="Q26" s="222"/>
    </row>
    <row r="27" spans="1:17" ht="15" customHeight="1">
      <c r="A27" s="6"/>
      <c r="B27" s="39">
        <v>2017</v>
      </c>
      <c r="C27" s="36"/>
      <c r="D27" s="127"/>
      <c r="E27" s="37">
        <v>605713</v>
      </c>
      <c r="F27" s="37">
        <v>220298</v>
      </c>
      <c r="G27" s="37">
        <v>385415</v>
      </c>
      <c r="H27" s="169"/>
      <c r="I27" s="169"/>
      <c r="J27" s="169"/>
      <c r="K27" s="169"/>
      <c r="L27" s="169"/>
      <c r="M27" s="169"/>
      <c r="N27" s="169"/>
      <c r="O27" s="169"/>
      <c r="P27" s="169"/>
      <c r="Q27" s="223"/>
    </row>
    <row r="28" spans="1:17" ht="29.25" customHeight="1" thickBot="1">
      <c r="A28" s="6"/>
      <c r="B28" s="41" t="s">
        <v>52</v>
      </c>
      <c r="C28" s="36"/>
      <c r="D28" s="166"/>
      <c r="E28" s="42">
        <v>1527192</v>
      </c>
      <c r="F28" s="42">
        <v>555441</v>
      </c>
      <c r="G28" s="42">
        <v>971751</v>
      </c>
      <c r="H28" s="170"/>
      <c r="I28" s="170"/>
      <c r="J28" s="170"/>
      <c r="K28" s="170"/>
      <c r="L28" s="170"/>
      <c r="M28" s="170"/>
      <c r="N28" s="170"/>
      <c r="O28" s="170"/>
      <c r="P28" s="170"/>
      <c r="Q28" s="224"/>
    </row>
    <row r="29" spans="1:17" ht="14.25" customHeight="1">
      <c r="A29" s="110" t="s">
        <v>44</v>
      </c>
      <c r="B29" s="25" t="s">
        <v>23</v>
      </c>
      <c r="C29" s="93" t="s">
        <v>54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218"/>
    </row>
    <row r="30" spans="1:17" ht="15" customHeight="1">
      <c r="A30" s="102"/>
      <c r="B30" s="26" t="s">
        <v>24</v>
      </c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219"/>
    </row>
    <row r="31" spans="1:17" ht="12" customHeight="1">
      <c r="A31" s="102"/>
      <c r="B31" s="26" t="s">
        <v>25</v>
      </c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219"/>
    </row>
    <row r="32" spans="1:17" ht="14.25" customHeight="1" thickBot="1">
      <c r="A32" s="102"/>
      <c r="B32" s="48" t="s">
        <v>26</v>
      </c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220"/>
    </row>
    <row r="33" spans="1:17" ht="14.25" customHeight="1" thickBot="1">
      <c r="A33" s="102"/>
      <c r="B33" s="66" t="s">
        <v>27</v>
      </c>
      <c r="C33" s="174"/>
      <c r="D33" s="175"/>
      <c r="E33" s="60">
        <f>SUM(E34:E37)</f>
        <v>2503223</v>
      </c>
      <c r="F33" s="61">
        <f>SUM(F34:F37)</f>
        <v>915198</v>
      </c>
      <c r="G33" s="61">
        <f>SUM(G34:G37)</f>
        <v>1588025</v>
      </c>
      <c r="H33" s="82">
        <f>SUM(I33+M33)</f>
        <v>1058249</v>
      </c>
      <c r="I33" s="16">
        <v>384886</v>
      </c>
      <c r="J33" s="16">
        <v>384886</v>
      </c>
      <c r="K33" s="16"/>
      <c r="L33" s="16"/>
      <c r="M33" s="86">
        <f>SUM(N33:Q33)</f>
        <v>673363</v>
      </c>
      <c r="N33" s="86"/>
      <c r="O33" s="86"/>
      <c r="P33" s="86"/>
      <c r="Q33" s="87">
        <v>673363</v>
      </c>
    </row>
    <row r="34" spans="1:17" ht="17.25" customHeight="1">
      <c r="A34" s="102"/>
      <c r="B34" s="59" t="s">
        <v>43</v>
      </c>
      <c r="C34" s="103"/>
      <c r="D34" s="127" t="s">
        <v>37</v>
      </c>
      <c r="E34" s="44">
        <v>7503</v>
      </c>
      <c r="F34" s="44">
        <v>7503</v>
      </c>
      <c r="G34" s="44"/>
      <c r="H34" s="99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ht="14.25" customHeight="1">
      <c r="A35" s="102"/>
      <c r="B35" s="49" t="s">
        <v>41</v>
      </c>
      <c r="C35" s="103"/>
      <c r="D35" s="103"/>
      <c r="E35" s="37">
        <v>1058249</v>
      </c>
      <c r="F35" s="37">
        <v>384886</v>
      </c>
      <c r="G35" s="37">
        <v>673363</v>
      </c>
      <c r="H35" s="102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17" ht="15.75" customHeight="1" thickBot="1">
      <c r="A36" s="102"/>
      <c r="B36" s="50" t="s">
        <v>42</v>
      </c>
      <c r="C36" s="104"/>
      <c r="D36" s="104"/>
      <c r="E36" s="42">
        <v>1437471</v>
      </c>
      <c r="F36" s="42">
        <v>522809</v>
      </c>
      <c r="G36" s="42">
        <v>914662</v>
      </c>
      <c r="H36" s="102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17" ht="15.75" customHeight="1">
      <c r="A37" s="105" t="s">
        <v>45</v>
      </c>
      <c r="B37" s="57" t="s">
        <v>23</v>
      </c>
      <c r="C37" s="130" t="s">
        <v>46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2"/>
    </row>
    <row r="38" spans="1:17" ht="15.75" customHeight="1">
      <c r="A38" s="106"/>
      <c r="B38" s="13" t="s">
        <v>24</v>
      </c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5"/>
    </row>
    <row r="39" spans="1:17" ht="15" customHeight="1">
      <c r="A39" s="107"/>
      <c r="B39" s="10" t="s">
        <v>25</v>
      </c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5"/>
    </row>
    <row r="40" spans="1:17" ht="12.75" customHeight="1" thickBot="1">
      <c r="A40" s="107"/>
      <c r="B40" s="11" t="s">
        <v>26</v>
      </c>
      <c r="C40" s="136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8"/>
    </row>
    <row r="41" spans="1:17" ht="14.25" customHeight="1" thickBot="1">
      <c r="A41" s="108"/>
      <c r="B41" s="65" t="s">
        <v>27</v>
      </c>
      <c r="C41" s="115"/>
      <c r="D41" s="116"/>
      <c r="E41" s="62">
        <f>SUM(E42:E44)</f>
        <v>2109450</v>
      </c>
      <c r="F41" s="61">
        <f>SUM(F42:F44)</f>
        <v>353010</v>
      </c>
      <c r="G41" s="61">
        <f>SUM(G42:G44)</f>
        <v>1756440</v>
      </c>
      <c r="H41" s="86">
        <f>SUM(I41+M41)</f>
        <v>2066400</v>
      </c>
      <c r="I41" s="86">
        <f>SUM(J41+L41)</f>
        <v>309960</v>
      </c>
      <c r="J41" s="86">
        <v>309960</v>
      </c>
      <c r="K41" s="86"/>
      <c r="L41" s="86"/>
      <c r="M41" s="86">
        <f>SUM(N41:Q41)</f>
        <v>1756440</v>
      </c>
      <c r="N41" s="86"/>
      <c r="O41" s="86"/>
      <c r="P41" s="86"/>
      <c r="Q41" s="87">
        <v>1756440</v>
      </c>
    </row>
    <row r="42" spans="1:17" ht="13.5" customHeight="1">
      <c r="A42" s="107"/>
      <c r="B42" s="43" t="s">
        <v>40</v>
      </c>
      <c r="C42" s="113"/>
      <c r="D42" s="111" t="s">
        <v>48</v>
      </c>
      <c r="E42" s="44">
        <v>43050</v>
      </c>
      <c r="F42" s="44">
        <v>43050</v>
      </c>
      <c r="G42" s="44"/>
      <c r="H42" s="99"/>
      <c r="I42" s="100"/>
      <c r="J42" s="100"/>
      <c r="K42" s="100"/>
      <c r="L42" s="100"/>
      <c r="M42" s="100"/>
      <c r="N42" s="100"/>
      <c r="O42" s="100"/>
      <c r="P42" s="100"/>
      <c r="Q42" s="101"/>
    </row>
    <row r="43" spans="1:17" ht="29.25" customHeight="1" thickBot="1">
      <c r="A43" s="109"/>
      <c r="B43" s="58" t="s">
        <v>41</v>
      </c>
      <c r="C43" s="114"/>
      <c r="D43" s="112"/>
      <c r="E43" s="45">
        <v>2066400</v>
      </c>
      <c r="F43" s="45">
        <v>309960</v>
      </c>
      <c r="G43" s="45">
        <v>1756440</v>
      </c>
      <c r="H43" s="171"/>
      <c r="I43" s="172"/>
      <c r="J43" s="172"/>
      <c r="K43" s="172"/>
      <c r="L43" s="172"/>
      <c r="M43" s="172"/>
      <c r="N43" s="172"/>
      <c r="O43" s="172"/>
      <c r="P43" s="172"/>
      <c r="Q43" s="173"/>
    </row>
    <row r="44" spans="1:17" ht="12.75" customHeight="1">
      <c r="A44" s="108" t="s">
        <v>56</v>
      </c>
      <c r="B44" s="56" t="s">
        <v>23</v>
      </c>
      <c r="C44" s="130" t="s">
        <v>47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2"/>
    </row>
    <row r="45" spans="1:17" ht="15" customHeight="1">
      <c r="A45" s="108"/>
      <c r="B45" s="54" t="s">
        <v>24</v>
      </c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</row>
    <row r="46" spans="1:17" ht="15" customHeight="1">
      <c r="A46" s="108"/>
      <c r="B46" s="54" t="s">
        <v>25</v>
      </c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</row>
    <row r="47" spans="1:17" ht="13.5" customHeight="1" thickBot="1">
      <c r="A47" s="108"/>
      <c r="B47" s="55" t="s">
        <v>26</v>
      </c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5"/>
    </row>
    <row r="48" spans="1:17" ht="18" customHeight="1" thickBot="1">
      <c r="A48" s="108"/>
      <c r="B48" s="64" t="s">
        <v>27</v>
      </c>
      <c r="C48" s="208"/>
      <c r="D48" s="209"/>
      <c r="E48" s="61">
        <f>SUM(E49:E51)</f>
        <v>9336000</v>
      </c>
      <c r="F48" s="61">
        <f>SUM(F49:F51)</f>
        <v>1686000</v>
      </c>
      <c r="G48" s="61">
        <f>SUM(G49:G51)</f>
        <v>7650000</v>
      </c>
      <c r="H48" s="86">
        <f>SUM(I48+M48)</f>
        <v>5025000</v>
      </c>
      <c r="I48" s="86">
        <f>SUM(J48+L48)</f>
        <v>775000</v>
      </c>
      <c r="J48" s="86">
        <v>775000</v>
      </c>
      <c r="K48" s="86"/>
      <c r="L48" s="86"/>
      <c r="M48" s="86">
        <v>4250000</v>
      </c>
      <c r="N48" s="86"/>
      <c r="O48" s="86"/>
      <c r="P48" s="86"/>
      <c r="Q48" s="87">
        <v>4250000</v>
      </c>
    </row>
    <row r="49" spans="1:17" ht="18" customHeight="1">
      <c r="A49" s="108"/>
      <c r="B49" s="43" t="s">
        <v>43</v>
      </c>
      <c r="C49" s="210"/>
      <c r="D49" s="127" t="s">
        <v>48</v>
      </c>
      <c r="E49" s="44">
        <v>311000</v>
      </c>
      <c r="F49" s="44">
        <v>311000</v>
      </c>
      <c r="G49" s="44"/>
      <c r="H49" s="99"/>
      <c r="I49" s="100"/>
      <c r="J49" s="100"/>
      <c r="K49" s="100"/>
      <c r="L49" s="126"/>
      <c r="M49" s="126"/>
      <c r="N49" s="126"/>
      <c r="O49" s="126"/>
      <c r="P49" s="126"/>
      <c r="Q49" s="196"/>
    </row>
    <row r="50" spans="1:17" ht="18" customHeight="1">
      <c r="A50" s="108"/>
      <c r="B50" s="40" t="s">
        <v>38</v>
      </c>
      <c r="C50" s="113"/>
      <c r="D50" s="103"/>
      <c r="E50" s="37">
        <v>5025000</v>
      </c>
      <c r="F50" s="37">
        <v>775000</v>
      </c>
      <c r="G50" s="37">
        <v>4250000</v>
      </c>
      <c r="H50" s="102"/>
      <c r="I50" s="100"/>
      <c r="J50" s="100"/>
      <c r="K50" s="100"/>
      <c r="L50" s="100"/>
      <c r="M50" s="100"/>
      <c r="N50" s="100"/>
      <c r="O50" s="100"/>
      <c r="P50" s="100"/>
      <c r="Q50" s="101"/>
    </row>
    <row r="51" spans="1:17" ht="18" customHeight="1" thickBot="1">
      <c r="A51" s="108"/>
      <c r="B51" s="46" t="s">
        <v>42</v>
      </c>
      <c r="C51" s="113"/>
      <c r="D51" s="104"/>
      <c r="E51" s="42">
        <v>4000000</v>
      </c>
      <c r="F51" s="42">
        <v>600000</v>
      </c>
      <c r="G51" s="42">
        <v>3400000</v>
      </c>
      <c r="H51" s="102"/>
      <c r="I51" s="100"/>
      <c r="J51" s="100"/>
      <c r="K51" s="100"/>
      <c r="L51" s="100"/>
      <c r="M51" s="100"/>
      <c r="N51" s="100"/>
      <c r="O51" s="100"/>
      <c r="P51" s="100"/>
      <c r="Q51" s="101"/>
    </row>
    <row r="52" spans="1:17" s="2" customFormat="1" ht="42.75" customHeight="1" thickBot="1">
      <c r="A52" s="47">
        <v>2</v>
      </c>
      <c r="B52" s="24" t="s">
        <v>28</v>
      </c>
      <c r="C52" s="211" t="s">
        <v>22</v>
      </c>
      <c r="D52" s="212"/>
      <c r="E52" s="14">
        <f>SUM(E65+E97+E81+E73)</f>
        <v>2449827</v>
      </c>
      <c r="F52" s="14">
        <f>SUM(F65+F97+F81+F73)</f>
        <v>259668</v>
      </c>
      <c r="G52" s="14">
        <f>SUM(G65+G97+G81+G73)</f>
        <v>2190159</v>
      </c>
      <c r="H52" s="14">
        <f>SUM(H65+H97+H81+H73+H57+H89)</f>
        <v>2479866</v>
      </c>
      <c r="I52" s="14">
        <f aca="true" t="shared" si="1" ref="I52:Q52">SUM(I65+I97+I81+I73+I57+I89)</f>
        <v>276707</v>
      </c>
      <c r="J52" s="14">
        <f t="shared" si="1"/>
        <v>0</v>
      </c>
      <c r="K52" s="14">
        <f t="shared" si="1"/>
        <v>0</v>
      </c>
      <c r="L52" s="14">
        <f t="shared" si="1"/>
        <v>276707</v>
      </c>
      <c r="M52" s="14">
        <f t="shared" si="1"/>
        <v>2203159</v>
      </c>
      <c r="N52" s="14">
        <f t="shared" si="1"/>
        <v>0</v>
      </c>
      <c r="O52" s="14">
        <f t="shared" si="1"/>
        <v>0</v>
      </c>
      <c r="P52" s="14">
        <f t="shared" si="1"/>
        <v>0</v>
      </c>
      <c r="Q52" s="17">
        <f t="shared" si="1"/>
        <v>2203159</v>
      </c>
    </row>
    <row r="53" spans="1:17" s="2" customFormat="1" ht="17.25" customHeight="1">
      <c r="A53" s="181" t="s">
        <v>33</v>
      </c>
      <c r="B53" s="9" t="s">
        <v>23</v>
      </c>
      <c r="C53" s="205" t="s">
        <v>62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7"/>
    </row>
    <row r="54" spans="1:17" s="2" customFormat="1" ht="15" customHeight="1">
      <c r="A54" s="108"/>
      <c r="B54" s="10" t="s">
        <v>24</v>
      </c>
      <c r="C54" s="187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6"/>
    </row>
    <row r="55" spans="1:17" s="2" customFormat="1" ht="19.5" customHeight="1">
      <c r="A55" s="108"/>
      <c r="B55" s="10" t="s">
        <v>25</v>
      </c>
      <c r="C55" s="187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6"/>
    </row>
    <row r="56" spans="1:17" s="2" customFormat="1" ht="15" customHeight="1" thickBot="1">
      <c r="A56" s="108"/>
      <c r="B56" s="11" t="s">
        <v>26</v>
      </c>
      <c r="C56" s="188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90"/>
    </row>
    <row r="57" spans="1:17" s="2" customFormat="1" ht="15" customHeight="1" thickBot="1">
      <c r="A57" s="108"/>
      <c r="B57" s="75" t="s">
        <v>27</v>
      </c>
      <c r="C57" s="203"/>
      <c r="D57" s="204"/>
      <c r="E57" s="15">
        <f>SUM(E58:E60)</f>
        <v>613520</v>
      </c>
      <c r="F57" s="15">
        <f>SUM(F58:F60)</f>
        <v>100528</v>
      </c>
      <c r="G57" s="15">
        <f>SUM(G58:G60)</f>
        <v>512992</v>
      </c>
      <c r="H57" s="82">
        <f>SUM(I57+M57)</f>
        <v>403520</v>
      </c>
      <c r="I57" s="83">
        <f>SUM(J57:L57)</f>
        <v>60528</v>
      </c>
      <c r="J57" s="61"/>
      <c r="K57" s="61"/>
      <c r="L57" s="61">
        <v>60528</v>
      </c>
      <c r="M57" s="61">
        <f>SUM(N57:Q57)</f>
        <v>342992</v>
      </c>
      <c r="N57" s="84"/>
      <c r="O57" s="84"/>
      <c r="P57" s="84"/>
      <c r="Q57" s="85">
        <v>342992</v>
      </c>
    </row>
    <row r="58" spans="1:17" s="2" customFormat="1" ht="13.5" customHeight="1">
      <c r="A58" s="108"/>
      <c r="B58" s="53" t="s">
        <v>43</v>
      </c>
      <c r="C58" s="72"/>
      <c r="D58" s="191" t="s">
        <v>55</v>
      </c>
      <c r="E58" s="74">
        <v>10000</v>
      </c>
      <c r="F58" s="74">
        <v>10000</v>
      </c>
      <c r="G58" s="74"/>
      <c r="H58" s="99"/>
      <c r="I58" s="100"/>
      <c r="J58" s="100"/>
      <c r="K58" s="100"/>
      <c r="L58" s="100"/>
      <c r="M58" s="100"/>
      <c r="N58" s="100"/>
      <c r="O58" s="100"/>
      <c r="P58" s="100"/>
      <c r="Q58" s="101"/>
    </row>
    <row r="59" spans="1:17" s="2" customFormat="1" ht="12.75" customHeight="1">
      <c r="A59" s="108"/>
      <c r="B59" s="52" t="s">
        <v>38</v>
      </c>
      <c r="C59" s="72">
        <v>75</v>
      </c>
      <c r="D59" s="192"/>
      <c r="E59" s="71">
        <v>403520</v>
      </c>
      <c r="F59" s="71">
        <v>60528</v>
      </c>
      <c r="G59" s="71">
        <v>342992</v>
      </c>
      <c r="H59" s="102"/>
      <c r="I59" s="100"/>
      <c r="J59" s="100"/>
      <c r="K59" s="100"/>
      <c r="L59" s="100"/>
      <c r="M59" s="100"/>
      <c r="N59" s="100"/>
      <c r="O59" s="100"/>
      <c r="P59" s="100"/>
      <c r="Q59" s="101"/>
    </row>
    <row r="60" spans="1:17" s="2" customFormat="1" ht="12" customHeight="1" thickBot="1">
      <c r="A60" s="108"/>
      <c r="B60" s="76" t="s">
        <v>42</v>
      </c>
      <c r="C60" s="72"/>
      <c r="D60" s="213"/>
      <c r="E60" s="77">
        <v>200000</v>
      </c>
      <c r="F60" s="77">
        <v>30000</v>
      </c>
      <c r="G60" s="77">
        <v>170000</v>
      </c>
      <c r="H60" s="102"/>
      <c r="I60" s="100"/>
      <c r="J60" s="100"/>
      <c r="K60" s="100"/>
      <c r="L60" s="100"/>
      <c r="M60" s="100"/>
      <c r="N60" s="100"/>
      <c r="O60" s="100"/>
      <c r="P60" s="100"/>
      <c r="Q60" s="101"/>
    </row>
    <row r="61" spans="1:17" s="2" customFormat="1" ht="16.5" customHeight="1">
      <c r="A61" s="181" t="s">
        <v>39</v>
      </c>
      <c r="B61" s="9" t="s">
        <v>23</v>
      </c>
      <c r="C61" s="205" t="s">
        <v>49</v>
      </c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7"/>
    </row>
    <row r="62" spans="1:17" s="2" customFormat="1" ht="17.25" customHeight="1">
      <c r="A62" s="108"/>
      <c r="B62" s="10" t="s">
        <v>24</v>
      </c>
      <c r="C62" s="187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6"/>
    </row>
    <row r="63" spans="1:17" s="2" customFormat="1" ht="15" customHeight="1">
      <c r="A63" s="108"/>
      <c r="B63" s="10" t="s">
        <v>25</v>
      </c>
      <c r="C63" s="187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6"/>
    </row>
    <row r="64" spans="1:17" s="2" customFormat="1" ht="15" customHeight="1" thickBot="1">
      <c r="A64" s="108"/>
      <c r="B64" s="11" t="s">
        <v>26</v>
      </c>
      <c r="C64" s="188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90"/>
    </row>
    <row r="65" spans="1:17" s="2" customFormat="1" ht="15" customHeight="1" thickBot="1">
      <c r="A65" s="108"/>
      <c r="B65" s="75" t="s">
        <v>27</v>
      </c>
      <c r="C65" s="203"/>
      <c r="D65" s="204"/>
      <c r="E65" s="15">
        <f>SUM(E66:E68)</f>
        <v>1006475</v>
      </c>
      <c r="F65" s="15">
        <f>SUM(F66:F68)</f>
        <v>159471</v>
      </c>
      <c r="G65" s="15">
        <f>SUM(G66:G68)</f>
        <v>847004</v>
      </c>
      <c r="H65" s="82">
        <f>SUM(I65+M65)</f>
        <v>523312</v>
      </c>
      <c r="I65" s="83">
        <f>SUM(J65:L65)</f>
        <v>78496</v>
      </c>
      <c r="J65" s="61"/>
      <c r="K65" s="61"/>
      <c r="L65" s="61">
        <v>78496</v>
      </c>
      <c r="M65" s="61">
        <f>SUM(N65:Q65)</f>
        <v>444816</v>
      </c>
      <c r="N65" s="84"/>
      <c r="O65" s="84"/>
      <c r="P65" s="84"/>
      <c r="Q65" s="85">
        <v>444816</v>
      </c>
    </row>
    <row r="66" spans="1:17" s="2" customFormat="1" ht="13.5" customHeight="1">
      <c r="A66" s="108"/>
      <c r="B66" s="53" t="s">
        <v>43</v>
      </c>
      <c r="C66" s="72"/>
      <c r="D66" s="191" t="s">
        <v>55</v>
      </c>
      <c r="E66" s="74">
        <v>10000</v>
      </c>
      <c r="F66" s="74">
        <v>10000</v>
      </c>
      <c r="G66" s="74"/>
      <c r="H66" s="99"/>
      <c r="I66" s="100"/>
      <c r="J66" s="100"/>
      <c r="K66" s="100"/>
      <c r="L66" s="100"/>
      <c r="M66" s="100"/>
      <c r="N66" s="100"/>
      <c r="O66" s="100"/>
      <c r="P66" s="100"/>
      <c r="Q66" s="101"/>
    </row>
    <row r="67" spans="1:17" s="2" customFormat="1" ht="13.5" customHeight="1">
      <c r="A67" s="108"/>
      <c r="B67" s="52" t="s">
        <v>38</v>
      </c>
      <c r="C67" s="72">
        <v>75</v>
      </c>
      <c r="D67" s="192"/>
      <c r="E67" s="71">
        <v>523312</v>
      </c>
      <c r="F67" s="71">
        <v>78496</v>
      </c>
      <c r="G67" s="71">
        <v>444816</v>
      </c>
      <c r="H67" s="102"/>
      <c r="I67" s="100"/>
      <c r="J67" s="100"/>
      <c r="K67" s="100"/>
      <c r="L67" s="100"/>
      <c r="M67" s="100"/>
      <c r="N67" s="100"/>
      <c r="O67" s="100"/>
      <c r="P67" s="100"/>
      <c r="Q67" s="101"/>
    </row>
    <row r="68" spans="1:17" s="2" customFormat="1" ht="15" customHeight="1">
      <c r="A68" s="194"/>
      <c r="B68" s="52" t="s">
        <v>42</v>
      </c>
      <c r="C68" s="90"/>
      <c r="D68" s="192"/>
      <c r="E68" s="71">
        <v>473163</v>
      </c>
      <c r="F68" s="71">
        <v>70975</v>
      </c>
      <c r="G68" s="71">
        <v>402188</v>
      </c>
      <c r="H68" s="197"/>
      <c r="I68" s="198"/>
      <c r="J68" s="198"/>
      <c r="K68" s="198"/>
      <c r="L68" s="198"/>
      <c r="M68" s="198"/>
      <c r="N68" s="198"/>
      <c r="O68" s="198"/>
      <c r="P68" s="198"/>
      <c r="Q68" s="199"/>
    </row>
    <row r="69" spans="1:17" s="2" customFormat="1" ht="15" customHeight="1">
      <c r="A69" s="108" t="s">
        <v>57</v>
      </c>
      <c r="B69" s="53" t="s">
        <v>23</v>
      </c>
      <c r="C69" s="200" t="s">
        <v>66</v>
      </c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2"/>
    </row>
    <row r="70" spans="1:17" s="2" customFormat="1" ht="15" customHeight="1">
      <c r="A70" s="108"/>
      <c r="B70" s="52" t="s">
        <v>24</v>
      </c>
      <c r="C70" s="200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2"/>
    </row>
    <row r="71" spans="1:17" s="2" customFormat="1" ht="15" customHeight="1">
      <c r="A71" s="108"/>
      <c r="B71" s="52" t="s">
        <v>25</v>
      </c>
      <c r="C71" s="200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2"/>
    </row>
    <row r="72" spans="1:17" s="2" customFormat="1" ht="15" customHeight="1" thickBot="1">
      <c r="A72" s="108"/>
      <c r="B72" s="76" t="s">
        <v>26</v>
      </c>
      <c r="C72" s="200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2"/>
    </row>
    <row r="73" spans="1:17" s="2" customFormat="1" ht="15" customHeight="1" thickBot="1">
      <c r="A73" s="108"/>
      <c r="B73" s="75" t="s">
        <v>27</v>
      </c>
      <c r="C73" s="78"/>
      <c r="D73" s="79"/>
      <c r="E73" s="15">
        <f>SUM(E74:E76)</f>
        <v>162563</v>
      </c>
      <c r="F73" s="15">
        <f>SUM(F74:F76)</f>
        <v>0</v>
      </c>
      <c r="G73" s="15">
        <f>SUM(G74:G76)</f>
        <v>162563</v>
      </c>
      <c r="H73" s="80">
        <f>SUM(I73+M73)</f>
        <v>162563</v>
      </c>
      <c r="I73" s="80">
        <f>SUM(J73:L73)</f>
        <v>0</v>
      </c>
      <c r="J73" s="80"/>
      <c r="K73" s="80"/>
      <c r="L73" s="80"/>
      <c r="M73" s="80">
        <v>162563</v>
      </c>
      <c r="N73" s="80"/>
      <c r="O73" s="80"/>
      <c r="P73" s="80"/>
      <c r="Q73" s="81">
        <v>162563</v>
      </c>
    </row>
    <row r="74" spans="1:17" s="2" customFormat="1" ht="15" customHeight="1">
      <c r="A74" s="108"/>
      <c r="B74" s="57" t="s">
        <v>43</v>
      </c>
      <c r="C74" s="88"/>
      <c r="D74" s="121" t="s">
        <v>34</v>
      </c>
      <c r="E74" s="89"/>
      <c r="F74" s="89"/>
      <c r="G74" s="89"/>
      <c r="H74" s="195"/>
      <c r="I74" s="126"/>
      <c r="J74" s="126"/>
      <c r="K74" s="126"/>
      <c r="L74" s="126"/>
      <c r="M74" s="126"/>
      <c r="N74" s="126"/>
      <c r="O74" s="126"/>
      <c r="P74" s="126"/>
      <c r="Q74" s="196"/>
    </row>
    <row r="75" spans="1:17" s="2" customFormat="1" ht="15" customHeight="1">
      <c r="A75" s="108"/>
      <c r="B75" s="52" t="s">
        <v>38</v>
      </c>
      <c r="C75" s="72">
        <v>75</v>
      </c>
      <c r="D75" s="122"/>
      <c r="E75" s="74">
        <v>162563</v>
      </c>
      <c r="F75" s="71"/>
      <c r="G75" s="71">
        <v>162563</v>
      </c>
      <c r="H75" s="102"/>
      <c r="I75" s="100"/>
      <c r="J75" s="100"/>
      <c r="K75" s="100"/>
      <c r="L75" s="100"/>
      <c r="M75" s="100"/>
      <c r="N75" s="100"/>
      <c r="O75" s="100"/>
      <c r="P75" s="100"/>
      <c r="Q75" s="101"/>
    </row>
    <row r="76" spans="1:17" s="2" customFormat="1" ht="15" customHeight="1">
      <c r="A76" s="194"/>
      <c r="B76" s="52" t="s">
        <v>42</v>
      </c>
      <c r="C76" s="90"/>
      <c r="D76" s="123"/>
      <c r="E76" s="74"/>
      <c r="F76" s="71"/>
      <c r="G76" s="71"/>
      <c r="H76" s="197"/>
      <c r="I76" s="198"/>
      <c r="J76" s="198"/>
      <c r="K76" s="198"/>
      <c r="L76" s="198"/>
      <c r="M76" s="198"/>
      <c r="N76" s="198"/>
      <c r="O76" s="198"/>
      <c r="P76" s="198"/>
      <c r="Q76" s="199"/>
    </row>
    <row r="77" spans="1:17" s="2" customFormat="1" ht="15" customHeight="1">
      <c r="A77" s="108" t="s">
        <v>58</v>
      </c>
      <c r="B77" s="53" t="s">
        <v>23</v>
      </c>
      <c r="C77" s="200" t="s">
        <v>65</v>
      </c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2"/>
    </row>
    <row r="78" spans="1:17" s="2" customFormat="1" ht="15" customHeight="1">
      <c r="A78" s="108"/>
      <c r="B78" s="52" t="s">
        <v>24</v>
      </c>
      <c r="C78" s="200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2"/>
    </row>
    <row r="79" spans="1:17" s="2" customFormat="1" ht="15" customHeight="1">
      <c r="A79" s="108"/>
      <c r="B79" s="52" t="s">
        <v>25</v>
      </c>
      <c r="C79" s="200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2"/>
    </row>
    <row r="80" spans="1:17" s="2" customFormat="1" ht="15" customHeight="1" thickBot="1">
      <c r="A80" s="108"/>
      <c r="B80" s="76" t="s">
        <v>26</v>
      </c>
      <c r="C80" s="200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2"/>
    </row>
    <row r="81" spans="1:17" s="2" customFormat="1" ht="15" customHeight="1" thickBot="1">
      <c r="A81" s="108"/>
      <c r="B81" s="75" t="s">
        <v>27</v>
      </c>
      <c r="C81" s="78"/>
      <c r="D81" s="79"/>
      <c r="E81" s="15">
        <f>SUM(E82:E84)</f>
        <v>669479</v>
      </c>
      <c r="F81" s="15">
        <f>SUM(F82:F84)</f>
        <v>0</v>
      </c>
      <c r="G81" s="15">
        <f>SUM(G82:G84)</f>
        <v>669479</v>
      </c>
      <c r="H81" s="80">
        <f>SUM(I81+M81)</f>
        <v>472586</v>
      </c>
      <c r="I81" s="80">
        <f>SUM(J81:L81)</f>
        <v>0</v>
      </c>
      <c r="J81" s="80"/>
      <c r="K81" s="80"/>
      <c r="L81" s="80"/>
      <c r="M81" s="80">
        <f>SUM(N81:Q81)</f>
        <v>472586</v>
      </c>
      <c r="N81" s="80"/>
      <c r="O81" s="80"/>
      <c r="P81" s="80"/>
      <c r="Q81" s="81">
        <v>472586</v>
      </c>
    </row>
    <row r="82" spans="1:17" s="2" customFormat="1" ht="15" customHeight="1">
      <c r="A82" s="108"/>
      <c r="B82" s="57" t="s">
        <v>43</v>
      </c>
      <c r="C82" s="88"/>
      <c r="D82" s="121" t="s">
        <v>34</v>
      </c>
      <c r="E82" s="89">
        <f>SUM(F82:G82)</f>
        <v>25324</v>
      </c>
      <c r="F82" s="89"/>
      <c r="G82" s="89">
        <v>25324</v>
      </c>
      <c r="H82" s="195"/>
      <c r="I82" s="126"/>
      <c r="J82" s="126"/>
      <c r="K82" s="126"/>
      <c r="L82" s="126"/>
      <c r="M82" s="126"/>
      <c r="N82" s="126"/>
      <c r="O82" s="126"/>
      <c r="P82" s="126"/>
      <c r="Q82" s="196"/>
    </row>
    <row r="83" spans="1:17" s="2" customFormat="1" ht="15" customHeight="1">
      <c r="A83" s="108"/>
      <c r="B83" s="52" t="s">
        <v>38</v>
      </c>
      <c r="C83" s="72">
        <v>75</v>
      </c>
      <c r="D83" s="122"/>
      <c r="E83" s="74">
        <f>SUM(F83:G83)</f>
        <v>472586</v>
      </c>
      <c r="F83" s="71"/>
      <c r="G83" s="71">
        <v>472586</v>
      </c>
      <c r="H83" s="102"/>
      <c r="I83" s="100"/>
      <c r="J83" s="100"/>
      <c r="K83" s="100"/>
      <c r="L83" s="100"/>
      <c r="M83" s="100"/>
      <c r="N83" s="100"/>
      <c r="O83" s="100"/>
      <c r="P83" s="100"/>
      <c r="Q83" s="101"/>
    </row>
    <row r="84" spans="1:17" s="2" customFormat="1" ht="15" customHeight="1" thickBot="1">
      <c r="A84" s="214"/>
      <c r="B84" s="52" t="s">
        <v>42</v>
      </c>
      <c r="C84" s="90"/>
      <c r="D84" s="123"/>
      <c r="E84" s="74">
        <f>SUM(F84:G84)</f>
        <v>171569</v>
      </c>
      <c r="F84" s="71"/>
      <c r="G84" s="71">
        <v>171569</v>
      </c>
      <c r="H84" s="197"/>
      <c r="I84" s="198"/>
      <c r="J84" s="198"/>
      <c r="K84" s="198"/>
      <c r="L84" s="198"/>
      <c r="M84" s="198"/>
      <c r="N84" s="198"/>
      <c r="O84" s="198"/>
      <c r="P84" s="198"/>
      <c r="Q84" s="199"/>
    </row>
    <row r="85" spans="1:17" s="2" customFormat="1" ht="15" customHeight="1">
      <c r="A85" s="181" t="s">
        <v>59</v>
      </c>
      <c r="B85" s="13" t="s">
        <v>23</v>
      </c>
      <c r="C85" s="184" t="s">
        <v>50</v>
      </c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6"/>
    </row>
    <row r="86" spans="1:17" s="2" customFormat="1" ht="15" customHeight="1">
      <c r="A86" s="182"/>
      <c r="B86" s="10" t="s">
        <v>24</v>
      </c>
      <c r="C86" s="187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6"/>
    </row>
    <row r="87" spans="1:17" s="2" customFormat="1" ht="15" customHeight="1">
      <c r="A87" s="182"/>
      <c r="B87" s="10" t="s">
        <v>25</v>
      </c>
      <c r="C87" s="187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6"/>
    </row>
    <row r="88" spans="1:17" s="2" customFormat="1" ht="15" customHeight="1" thickBot="1">
      <c r="A88" s="182"/>
      <c r="B88" s="11" t="s">
        <v>26</v>
      </c>
      <c r="C88" s="188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90"/>
    </row>
    <row r="89" spans="1:17" s="2" customFormat="1" ht="15" customHeight="1" thickBot="1">
      <c r="A89" s="182"/>
      <c r="B89" s="64" t="s">
        <v>27</v>
      </c>
      <c r="C89" s="69"/>
      <c r="D89" s="70"/>
      <c r="E89" s="15">
        <f>SUM(E90:E92)</f>
        <v>1008688</v>
      </c>
      <c r="F89" s="15">
        <f>SUM(F90:F92)</f>
        <v>159803</v>
      </c>
      <c r="G89" s="15">
        <f>SUM(G90:G92)</f>
        <v>848885</v>
      </c>
      <c r="H89" s="82">
        <f>SUM(I89+M89)</f>
        <v>516575</v>
      </c>
      <c r="I89" s="86">
        <f>SUM(J89:L89)</f>
        <v>77486</v>
      </c>
      <c r="J89" s="86"/>
      <c r="K89" s="86"/>
      <c r="L89" s="86">
        <v>77486</v>
      </c>
      <c r="M89" s="86">
        <f>SUM(N89:Q89)</f>
        <v>439089</v>
      </c>
      <c r="N89" s="86"/>
      <c r="O89" s="86"/>
      <c r="P89" s="86"/>
      <c r="Q89" s="87">
        <v>439089</v>
      </c>
    </row>
    <row r="90" spans="1:17" s="2" customFormat="1" ht="15" customHeight="1">
      <c r="A90" s="182"/>
      <c r="B90" s="43" t="s">
        <v>43</v>
      </c>
      <c r="C90" s="67"/>
      <c r="D90" s="191" t="s">
        <v>55</v>
      </c>
      <c r="E90" s="74">
        <v>10000</v>
      </c>
      <c r="F90" s="74">
        <v>10000</v>
      </c>
      <c r="G90" s="74"/>
      <c r="H90" s="99"/>
      <c r="I90" s="100"/>
      <c r="J90" s="100"/>
      <c r="K90" s="100"/>
      <c r="L90" s="100"/>
      <c r="M90" s="100"/>
      <c r="N90" s="100"/>
      <c r="O90" s="100"/>
      <c r="P90" s="100"/>
      <c r="Q90" s="101"/>
    </row>
    <row r="91" spans="1:17" s="2" customFormat="1" ht="15" customHeight="1">
      <c r="A91" s="182"/>
      <c r="B91" s="40" t="s">
        <v>38</v>
      </c>
      <c r="C91" s="67">
        <v>75</v>
      </c>
      <c r="D91" s="192"/>
      <c r="E91" s="71">
        <v>516575</v>
      </c>
      <c r="F91" s="71">
        <v>77486</v>
      </c>
      <c r="G91" s="71">
        <v>439089</v>
      </c>
      <c r="H91" s="102"/>
      <c r="I91" s="100"/>
      <c r="J91" s="100"/>
      <c r="K91" s="100"/>
      <c r="L91" s="100"/>
      <c r="M91" s="100"/>
      <c r="N91" s="100"/>
      <c r="O91" s="100"/>
      <c r="P91" s="100"/>
      <c r="Q91" s="101"/>
    </row>
    <row r="92" spans="1:17" s="2" customFormat="1" ht="15" customHeight="1" thickBot="1">
      <c r="A92" s="183"/>
      <c r="B92" s="51" t="s">
        <v>42</v>
      </c>
      <c r="C92" s="68"/>
      <c r="D92" s="193"/>
      <c r="E92" s="73">
        <v>482113</v>
      </c>
      <c r="F92" s="73">
        <v>72317</v>
      </c>
      <c r="G92" s="73">
        <v>409796</v>
      </c>
      <c r="H92" s="171"/>
      <c r="I92" s="172"/>
      <c r="J92" s="172"/>
      <c r="K92" s="172"/>
      <c r="L92" s="172"/>
      <c r="M92" s="172"/>
      <c r="N92" s="172"/>
      <c r="O92" s="172"/>
      <c r="P92" s="172"/>
      <c r="Q92" s="173"/>
    </row>
    <row r="93" spans="1:17" s="2" customFormat="1" ht="12.75" customHeight="1">
      <c r="A93" s="181" t="s">
        <v>60</v>
      </c>
      <c r="B93" s="13" t="s">
        <v>23</v>
      </c>
      <c r="C93" s="184" t="s">
        <v>61</v>
      </c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6"/>
    </row>
    <row r="94" spans="1:17" s="2" customFormat="1" ht="15.75" customHeight="1">
      <c r="A94" s="182"/>
      <c r="B94" s="10" t="s">
        <v>24</v>
      </c>
      <c r="C94" s="187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6"/>
    </row>
    <row r="95" spans="1:17" s="2" customFormat="1" ht="17.25" customHeight="1">
      <c r="A95" s="182"/>
      <c r="B95" s="10" t="s">
        <v>25</v>
      </c>
      <c r="C95" s="187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6"/>
    </row>
    <row r="96" spans="1:17" s="2" customFormat="1" ht="15.75" customHeight="1" thickBot="1">
      <c r="A96" s="182"/>
      <c r="B96" s="11" t="s">
        <v>26</v>
      </c>
      <c r="C96" s="188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90"/>
    </row>
    <row r="97" spans="1:17" s="2" customFormat="1" ht="19.5" customHeight="1" thickBot="1">
      <c r="A97" s="182"/>
      <c r="B97" s="64" t="s">
        <v>27</v>
      </c>
      <c r="C97" s="69"/>
      <c r="D97" s="70"/>
      <c r="E97" s="15">
        <f>SUM(E98:E100)</f>
        <v>611310</v>
      </c>
      <c r="F97" s="15">
        <f>SUM(F98:F100)</f>
        <v>100197</v>
      </c>
      <c r="G97" s="15">
        <f>SUM(G98:G100)</f>
        <v>511113</v>
      </c>
      <c r="H97" s="82">
        <f>SUM(I97+M97)</f>
        <v>401310</v>
      </c>
      <c r="I97" s="86">
        <f>SUM(J97:L97)</f>
        <v>60197</v>
      </c>
      <c r="J97" s="86"/>
      <c r="K97" s="86"/>
      <c r="L97" s="86">
        <v>60197</v>
      </c>
      <c r="M97" s="86">
        <f>SUM(N97:Q97)</f>
        <v>341113</v>
      </c>
      <c r="N97" s="86"/>
      <c r="O97" s="86"/>
      <c r="P97" s="86"/>
      <c r="Q97" s="87">
        <v>341113</v>
      </c>
    </row>
    <row r="98" spans="1:17" s="2" customFormat="1" ht="19.5" customHeight="1">
      <c r="A98" s="182"/>
      <c r="B98" s="43" t="s">
        <v>43</v>
      </c>
      <c r="C98" s="67"/>
      <c r="D98" s="191" t="s">
        <v>55</v>
      </c>
      <c r="E98" s="74">
        <v>10000</v>
      </c>
      <c r="F98" s="74">
        <v>10000</v>
      </c>
      <c r="G98" s="74"/>
      <c r="H98" s="99"/>
      <c r="I98" s="100"/>
      <c r="J98" s="100"/>
      <c r="K98" s="100"/>
      <c r="L98" s="100"/>
      <c r="M98" s="100"/>
      <c r="N98" s="100"/>
      <c r="O98" s="100"/>
      <c r="P98" s="100"/>
      <c r="Q98" s="101"/>
    </row>
    <row r="99" spans="1:17" s="2" customFormat="1" ht="15.75" customHeight="1">
      <c r="A99" s="182"/>
      <c r="B99" s="40" t="s">
        <v>38</v>
      </c>
      <c r="C99" s="67">
        <v>75</v>
      </c>
      <c r="D99" s="192"/>
      <c r="E99" s="71">
        <v>401310</v>
      </c>
      <c r="F99" s="71">
        <v>60197</v>
      </c>
      <c r="G99" s="71">
        <v>341113</v>
      </c>
      <c r="H99" s="102"/>
      <c r="I99" s="100"/>
      <c r="J99" s="100"/>
      <c r="K99" s="100"/>
      <c r="L99" s="100"/>
      <c r="M99" s="100"/>
      <c r="N99" s="100"/>
      <c r="O99" s="100"/>
      <c r="P99" s="100"/>
      <c r="Q99" s="101"/>
    </row>
    <row r="100" spans="1:17" s="2" customFormat="1" ht="20.25" customHeight="1" thickBot="1">
      <c r="A100" s="183"/>
      <c r="B100" s="51" t="s">
        <v>42</v>
      </c>
      <c r="C100" s="68"/>
      <c r="D100" s="193"/>
      <c r="E100" s="73">
        <v>200000</v>
      </c>
      <c r="F100" s="73">
        <v>30000</v>
      </c>
      <c r="G100" s="73">
        <v>170000</v>
      </c>
      <c r="H100" s="171"/>
      <c r="I100" s="172"/>
      <c r="J100" s="172"/>
      <c r="K100" s="172"/>
      <c r="L100" s="172"/>
      <c r="M100" s="172"/>
      <c r="N100" s="172"/>
      <c r="O100" s="172"/>
      <c r="P100" s="172"/>
      <c r="Q100" s="173"/>
    </row>
    <row r="101" spans="1:17" ht="15.75" thickBot="1">
      <c r="A101" s="117" t="s">
        <v>29</v>
      </c>
      <c r="B101" s="118"/>
      <c r="C101" s="119" t="s">
        <v>22</v>
      </c>
      <c r="D101" s="120"/>
      <c r="E101" s="14">
        <f aca="true" t="shared" si="2" ref="E101:P101">SUM(E13+E52)</f>
        <v>18538908</v>
      </c>
      <c r="F101" s="14">
        <f t="shared" si="2"/>
        <v>3997118</v>
      </c>
      <c r="G101" s="14">
        <f t="shared" si="2"/>
        <v>14541790</v>
      </c>
      <c r="H101" s="14">
        <f t="shared" si="2"/>
        <v>11235228</v>
      </c>
      <c r="I101" s="14">
        <f t="shared" si="2"/>
        <v>1966851</v>
      </c>
      <c r="J101" s="14">
        <f t="shared" si="2"/>
        <v>1690144</v>
      </c>
      <c r="K101" s="14">
        <f t="shared" si="2"/>
        <v>0</v>
      </c>
      <c r="L101" s="14">
        <f t="shared" si="2"/>
        <v>276707</v>
      </c>
      <c r="M101" s="14">
        <f t="shared" si="2"/>
        <v>9268377</v>
      </c>
      <c r="N101" s="14">
        <f t="shared" si="2"/>
        <v>0</v>
      </c>
      <c r="O101" s="14">
        <f t="shared" si="2"/>
        <v>0</v>
      </c>
      <c r="P101" s="14">
        <f t="shared" si="2"/>
        <v>0</v>
      </c>
      <c r="Q101" s="17">
        <f>SUM(Q13+Q52)</f>
        <v>9268377</v>
      </c>
    </row>
    <row r="102" spans="1:17" ht="15">
      <c r="A102" s="18" t="s">
        <v>30</v>
      </c>
      <c r="B102" s="19"/>
      <c r="C102" s="18"/>
      <c r="D102" s="18"/>
      <c r="E102" s="18"/>
      <c r="F102" s="18"/>
      <c r="G102" s="18"/>
      <c r="H102" s="18"/>
      <c r="I102" s="18"/>
      <c r="J102" s="18"/>
      <c r="K102" s="4"/>
      <c r="L102" s="4"/>
      <c r="M102" s="4"/>
      <c r="N102" s="4"/>
      <c r="O102" s="4"/>
      <c r="P102" s="4"/>
      <c r="Q102" s="4"/>
    </row>
    <row r="103" spans="1:17" ht="15">
      <c r="A103" s="4" t="s">
        <v>31</v>
      </c>
      <c r="B103" s="1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6" ht="11.25">
      <c r="I106" s="3"/>
    </row>
  </sheetData>
  <sheetProtection selectLockedCells="1" selectUnlockedCells="1"/>
  <mergeCells count="78">
    <mergeCell ref="D90:D92"/>
    <mergeCell ref="H90:Q92"/>
    <mergeCell ref="A53:A60"/>
    <mergeCell ref="C53:Q56"/>
    <mergeCell ref="C57:D57"/>
    <mergeCell ref="D58:D60"/>
    <mergeCell ref="H58:Q60"/>
    <mergeCell ref="A77:A84"/>
    <mergeCell ref="D66:D68"/>
    <mergeCell ref="H66:Q68"/>
    <mergeCell ref="A44:A51"/>
    <mergeCell ref="C77:Q80"/>
    <mergeCell ref="D82:D84"/>
    <mergeCell ref="H82:Q84"/>
    <mergeCell ref="A69:A76"/>
    <mergeCell ref="C61:Q64"/>
    <mergeCell ref="C44:Q47"/>
    <mergeCell ref="C48:D48"/>
    <mergeCell ref="C49:C51"/>
    <mergeCell ref="C52:D52"/>
    <mergeCell ref="A93:A100"/>
    <mergeCell ref="C93:Q96"/>
    <mergeCell ref="H98:Q100"/>
    <mergeCell ref="D98:D100"/>
    <mergeCell ref="A61:A68"/>
    <mergeCell ref="H74:Q76"/>
    <mergeCell ref="C69:Q72"/>
    <mergeCell ref="C65:D65"/>
    <mergeCell ref="A85:A92"/>
    <mergeCell ref="C85:Q88"/>
    <mergeCell ref="C14:Q17"/>
    <mergeCell ref="D25:D28"/>
    <mergeCell ref="H25:Q28"/>
    <mergeCell ref="H42:Q43"/>
    <mergeCell ref="C33:D33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20:A26"/>
    <mergeCell ref="C20:Q23"/>
    <mergeCell ref="C25:C26"/>
    <mergeCell ref="B25:B26"/>
    <mergeCell ref="E25:E26"/>
    <mergeCell ref="A101:B101"/>
    <mergeCell ref="C101:D101"/>
    <mergeCell ref="D74:D76"/>
    <mergeCell ref="C24:D24"/>
    <mergeCell ref="H49:Q51"/>
    <mergeCell ref="D34:D36"/>
    <mergeCell ref="F25:F26"/>
    <mergeCell ref="G25:G26"/>
    <mergeCell ref="D49:D51"/>
    <mergeCell ref="C37:Q40"/>
    <mergeCell ref="C29:Q32"/>
    <mergeCell ref="H34:Q36"/>
    <mergeCell ref="C34:C36"/>
    <mergeCell ref="A37:A43"/>
    <mergeCell ref="A29:A36"/>
    <mergeCell ref="D42:D43"/>
    <mergeCell ref="C42:C43"/>
    <mergeCell ref="C41:D41"/>
  </mergeCells>
  <printOptions/>
  <pageMargins left="0.7086614173228347" right="0.7086614173228347" top="0.984251968503937" bottom="0.7086614173228347" header="0" footer="0"/>
  <pageSetup fitToHeight="0" fitToWidth="1" horizontalDpi="600" verticalDpi="600" orientation="landscape" paperSize="9" scale="73" r:id="rId1"/>
  <rowBreaks count="3" manualBreakCount="3">
    <brk id="43" max="16" man="1"/>
    <brk id="68" max="16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2016-11-09T06:09:32Z</cp:lastPrinted>
  <dcterms:modified xsi:type="dcterms:W3CDTF">2016-11-09T06:10:27Z</dcterms:modified>
  <cp:category/>
  <cp:version/>
  <cp:contentType/>
  <cp:contentStatus/>
</cp:coreProperties>
</file>