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19 sesja\"/>
    </mc:Choice>
  </mc:AlternateContent>
  <xr:revisionPtr revIDLastSave="0" documentId="13_ncr:1_{D3F87D16-18BA-4FC1-B2FE-FD764C0955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'8'!$A$1:$Q$137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L48" i="1"/>
  <c r="K48" i="1"/>
  <c r="J48" i="1"/>
  <c r="I48" i="1"/>
  <c r="H48" i="1"/>
  <c r="G48" i="1"/>
  <c r="F48" i="1"/>
  <c r="E48" i="1"/>
  <c r="M114" i="1"/>
  <c r="H114" i="1"/>
  <c r="I114" i="1"/>
  <c r="G114" i="1"/>
  <c r="F114" i="1"/>
  <c r="E114" i="1"/>
  <c r="E115" i="1"/>
  <c r="E47" i="1" l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35" i="1"/>
  <c r="P135" i="1"/>
  <c r="O135" i="1"/>
  <c r="L135" i="1"/>
  <c r="K135" i="1"/>
  <c r="J135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34" i="1"/>
  <c r="E101" i="1"/>
  <c r="E100" i="1"/>
  <c r="M53" i="1"/>
  <c r="I53" i="1"/>
  <c r="G53" i="1"/>
  <c r="F53" i="1"/>
  <c r="I99" i="1"/>
  <c r="M99" i="1"/>
  <c r="G99" i="1"/>
  <c r="F99" i="1"/>
  <c r="M106" i="1"/>
  <c r="I106" i="1"/>
  <c r="G106" i="1"/>
  <c r="F106" i="1"/>
  <c r="E133" i="1"/>
  <c r="M43" i="1"/>
  <c r="I132" i="1"/>
  <c r="M132" i="1"/>
  <c r="G132" i="1"/>
  <c r="F132" i="1"/>
  <c r="M31" i="1"/>
  <c r="I31" i="1"/>
  <c r="F31" i="1"/>
  <c r="G31" i="1"/>
  <c r="E31" i="1"/>
  <c r="G43" i="1"/>
  <c r="F43" i="1"/>
  <c r="E43" i="1"/>
  <c r="I43" i="1"/>
  <c r="E106" i="1"/>
  <c r="G14" i="1" l="1"/>
  <c r="H53" i="1"/>
  <c r="F14" i="1"/>
  <c r="I14" i="1"/>
  <c r="E14" i="1"/>
  <c r="M14" i="1"/>
  <c r="H84" i="1"/>
  <c r="H68" i="1"/>
  <c r="E76" i="1"/>
  <c r="E60" i="1"/>
  <c r="H132" i="1"/>
  <c r="H60" i="1"/>
  <c r="E68" i="1"/>
  <c r="H43" i="1"/>
  <c r="H106" i="1"/>
  <c r="E132" i="1"/>
  <c r="H99" i="1"/>
  <c r="H31" i="1"/>
  <c r="E99" i="1"/>
  <c r="H25" i="1"/>
  <c r="N135" i="1"/>
  <c r="E135" i="1" l="1"/>
  <c r="H14" i="1"/>
  <c r="G135" i="1"/>
  <c r="I135" i="1"/>
  <c r="M135" i="1"/>
  <c r="F135" i="1"/>
  <c r="H135" i="1" l="1"/>
</calcChain>
</file>

<file path=xl/sharedStrings.xml><?xml version="1.0" encoding="utf-8"?>
<sst xmlns="http://schemas.openxmlformats.org/spreadsheetml/2006/main" count="204" uniqueCount="81">
  <si>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</si>
  <si>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</si>
  <si>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</si>
  <si>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</si>
  <si>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</si>
  <si>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</si>
  <si>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</si>
  <si>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</si>
  <si>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</si>
  <si>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</si>
  <si>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</si>
  <si>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</si>
  <si>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</si>
  <si>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</si>
  <si>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</si>
  <si>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</si>
  <si>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</si>
  <si>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</si>
  <si>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</si>
  <si>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</si>
  <si>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</si>
  <si>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</si>
  <si>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</si>
  <si>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</si>
  <si>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</si>
  <si>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</si>
  <si>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</si>
  <si>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</si>
  <si>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</si>
  <si>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</si>
  <si>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</si>
  <si>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</si>
  <si>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</si>
  <si>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</si>
  <si>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</si>
  <si>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</si>
  <si>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</si>
  <si>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</si>
  <si>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</si>
  <si>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</si>
  <si>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</si>
  <si>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</si>
  <si>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</si>
  <si>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</si>
  <si>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</si>
  <si>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</si>
  <si>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</si>
  <si>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</si>
  <si>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</si>
  <si>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</si>
  <si>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</si>
  <si>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</si>
  <si>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</si>
  <si>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</si>
  <si>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</si>
  <si>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</si>
  <si>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</si>
  <si>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</si>
  <si>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</si>
  <si>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</si>
  <si>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</si>
  <si>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</si>
  <si>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</si>
  <si>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</si>
  <si>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</si>
  <si>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</si>
  <si>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</si>
  <si>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</si>
  <si>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</si>
  <si>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</si>
  <si>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</si>
  <si>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</si>
  <si>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</si>
  <si>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</si>
  <si>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</si>
  <si>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</si>
  <si>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</si>
  <si>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</si>
  <si>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</si>
  <si>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</si>
  <si>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XIX/151/20 z dnia 13.08.2020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</si>
</sst>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94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40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5" t="s">
        <v>79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5">
      <c r="A3" s="226" t="s">
        <v>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29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78" t="s">
        <v>1</v>
      </c>
      <c r="B7" s="280" t="s">
        <v>2</v>
      </c>
      <c r="C7" s="282" t="s">
        <v>3</v>
      </c>
      <c r="D7" s="230" t="s">
        <v>4</v>
      </c>
      <c r="E7" s="230" t="s">
        <v>5</v>
      </c>
      <c r="F7" s="277" t="s">
        <v>6</v>
      </c>
      <c r="G7" s="277"/>
      <c r="H7" s="227" t="s">
        <v>7</v>
      </c>
      <c r="I7" s="227"/>
      <c r="J7" s="227"/>
      <c r="K7" s="227"/>
      <c r="L7" s="227"/>
      <c r="M7" s="227"/>
      <c r="N7" s="227"/>
      <c r="O7" s="227"/>
      <c r="P7" s="227"/>
      <c r="Q7" s="228"/>
    </row>
    <row r="8" spans="1:17" ht="12.75" customHeight="1" thickBot="1">
      <c r="A8" s="279"/>
      <c r="B8" s="281"/>
      <c r="C8" s="283"/>
      <c r="D8" s="231"/>
      <c r="E8" s="231"/>
      <c r="F8" s="258" t="s">
        <v>8</v>
      </c>
      <c r="G8" s="258" t="s">
        <v>9</v>
      </c>
      <c r="H8" s="245" t="s">
        <v>45</v>
      </c>
      <c r="I8" s="245"/>
      <c r="J8" s="245"/>
      <c r="K8" s="245"/>
      <c r="L8" s="245"/>
      <c r="M8" s="245"/>
      <c r="N8" s="245"/>
      <c r="O8" s="245"/>
      <c r="P8" s="245"/>
      <c r="Q8" s="246"/>
    </row>
    <row r="9" spans="1:17" ht="7.5" customHeight="1" thickBot="1">
      <c r="A9" s="279"/>
      <c r="B9" s="281"/>
      <c r="C9" s="283"/>
      <c r="D9" s="231"/>
      <c r="E9" s="231"/>
      <c r="F9" s="231"/>
      <c r="G9" s="231"/>
      <c r="H9" s="258" t="s">
        <v>10</v>
      </c>
      <c r="I9" s="245" t="s">
        <v>11</v>
      </c>
      <c r="J9" s="245"/>
      <c r="K9" s="245"/>
      <c r="L9" s="245"/>
      <c r="M9" s="245"/>
      <c r="N9" s="245"/>
      <c r="O9" s="245"/>
      <c r="P9" s="245"/>
      <c r="Q9" s="246"/>
    </row>
    <row r="10" spans="1:17" ht="14.25" customHeight="1" thickBot="1">
      <c r="A10" s="279"/>
      <c r="B10" s="281"/>
      <c r="C10" s="283"/>
      <c r="D10" s="231"/>
      <c r="E10" s="231"/>
      <c r="F10" s="231"/>
      <c r="G10" s="231"/>
      <c r="H10" s="231"/>
      <c r="I10" s="232" t="s">
        <v>12</v>
      </c>
      <c r="J10" s="232"/>
      <c r="K10" s="232"/>
      <c r="L10" s="232"/>
      <c r="M10" s="245" t="s">
        <v>9</v>
      </c>
      <c r="N10" s="245"/>
      <c r="O10" s="245"/>
      <c r="P10" s="245"/>
      <c r="Q10" s="246"/>
    </row>
    <row r="11" spans="1:17" ht="11.25" customHeight="1" thickBot="1">
      <c r="A11" s="279"/>
      <c r="B11" s="281"/>
      <c r="C11" s="283"/>
      <c r="D11" s="231"/>
      <c r="E11" s="231"/>
      <c r="F11" s="231"/>
      <c r="G11" s="231"/>
      <c r="H11" s="231"/>
      <c r="I11" s="258" t="s">
        <v>13</v>
      </c>
      <c r="J11" s="232" t="s">
        <v>14</v>
      </c>
      <c r="K11" s="232"/>
      <c r="L11" s="232"/>
      <c r="M11" s="258" t="s">
        <v>15</v>
      </c>
      <c r="N11" s="284" t="s">
        <v>14</v>
      </c>
      <c r="O11" s="284"/>
      <c r="P11" s="284"/>
      <c r="Q11" s="285"/>
    </row>
    <row r="12" spans="1:17" ht="54.75" customHeight="1" thickBot="1">
      <c r="A12" s="279"/>
      <c r="B12" s="281"/>
      <c r="C12" s="283"/>
      <c r="D12" s="231"/>
      <c r="E12" s="231"/>
      <c r="F12" s="231"/>
      <c r="G12" s="231"/>
      <c r="H12" s="231"/>
      <c r="I12" s="231"/>
      <c r="J12" s="15" t="s">
        <v>16</v>
      </c>
      <c r="K12" s="15" t="s">
        <v>17</v>
      </c>
      <c r="L12" s="15" t="s">
        <v>18</v>
      </c>
      <c r="M12" s="258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56" t="s">
        <v>22</v>
      </c>
      <c r="D14" s="257"/>
      <c r="E14" s="49">
        <f t="shared" ref="E14:P14" si="0">SUM(E31+E43+E25+E37)</f>
        <v>3404495</v>
      </c>
      <c r="F14" s="49">
        <f t="shared" si="0"/>
        <v>605428</v>
      </c>
      <c r="G14" s="49">
        <f t="shared" si="0"/>
        <v>2799067</v>
      </c>
      <c r="H14" s="49">
        <f t="shared" si="0"/>
        <v>3325164</v>
      </c>
      <c r="I14" s="49">
        <f t="shared" si="0"/>
        <v>582447</v>
      </c>
      <c r="J14" s="49">
        <f t="shared" si="0"/>
        <v>0</v>
      </c>
      <c r="K14" s="49">
        <f t="shared" si="0"/>
        <v>0</v>
      </c>
      <c r="L14" s="49">
        <f t="shared" si="0"/>
        <v>582447</v>
      </c>
      <c r="M14" s="49">
        <f t="shared" si="0"/>
        <v>2742717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2742717</v>
      </c>
    </row>
    <row r="15" spans="1:17" ht="17.25" hidden="1" customHeight="1">
      <c r="A15" s="9"/>
      <c r="B15" s="42" t="s">
        <v>23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60"/>
    </row>
    <row r="16" spans="1:17" ht="15" hidden="1" customHeight="1">
      <c r="A16" s="9"/>
      <c r="B16" s="43" t="s">
        <v>24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2"/>
    </row>
    <row r="17" spans="1:17" ht="15" hidden="1" customHeight="1">
      <c r="A17" s="9"/>
      <c r="B17" s="43" t="s">
        <v>25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2"/>
    </row>
    <row r="18" spans="1:17" ht="14.25" hidden="1" customHeight="1" thickBot="1">
      <c r="A18" s="5" t="s">
        <v>32</v>
      </c>
      <c r="B18" s="44" t="s">
        <v>34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4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73" t="s">
        <v>52</v>
      </c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5"/>
    </row>
    <row r="22" spans="1:17" ht="15">
      <c r="A22" s="9"/>
      <c r="B22" s="33" t="s">
        <v>24</v>
      </c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276"/>
    </row>
    <row r="23" spans="1:17" ht="15" customHeight="1">
      <c r="A23" s="9"/>
      <c r="B23" s="33" t="s">
        <v>25</v>
      </c>
      <c r="C23" s="186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276"/>
    </row>
    <row r="24" spans="1:17" ht="18.75" customHeight="1" thickBot="1">
      <c r="A24" s="5" t="s">
        <v>32</v>
      </c>
      <c r="B24" s="34" t="s">
        <v>26</v>
      </c>
      <c r="C24" s="186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276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47" t="s">
        <v>36</v>
      </c>
      <c r="B27" s="26" t="s">
        <v>23</v>
      </c>
      <c r="C27" s="156" t="s">
        <v>51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8"/>
    </row>
    <row r="28" spans="1:17" ht="15" customHeight="1">
      <c r="A28" s="147"/>
      <c r="B28" s="26" t="s">
        <v>24</v>
      </c>
      <c r="C28" s="159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8"/>
    </row>
    <row r="29" spans="1:17" ht="13.15" customHeight="1">
      <c r="A29" s="147"/>
      <c r="B29" s="26" t="s">
        <v>25</v>
      </c>
      <c r="C29" s="159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8"/>
    </row>
    <row r="30" spans="1:17" ht="18" customHeight="1" thickBot="1">
      <c r="A30" s="147"/>
      <c r="B30" s="90" t="s">
        <v>26</v>
      </c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2"/>
    </row>
    <row r="31" spans="1:17" ht="22.5" customHeight="1" thickBot="1">
      <c r="A31" s="147"/>
      <c r="B31" s="38" t="s">
        <v>27</v>
      </c>
      <c r="C31" s="154"/>
      <c r="D31" s="155"/>
      <c r="E31" s="27">
        <f>SUM(E32)</f>
        <v>177610</v>
      </c>
      <c r="F31" s="23">
        <f>SUM(F32)</f>
        <v>9867</v>
      </c>
      <c r="G31" s="23">
        <f>SUM(G32)</f>
        <v>167743</v>
      </c>
      <c r="H31" s="21">
        <f>SUM(I31+M31)</f>
        <v>177610</v>
      </c>
      <c r="I31" s="28">
        <f>SUM(J31:L31)</f>
        <v>9867</v>
      </c>
      <c r="J31" s="28"/>
      <c r="K31" s="28"/>
      <c r="L31" s="28">
        <v>9867</v>
      </c>
      <c r="M31" s="29">
        <f>SUM(N31:Q31)</f>
        <v>167743</v>
      </c>
      <c r="N31" s="29"/>
      <c r="O31" s="29"/>
      <c r="P31" s="29"/>
      <c r="Q31" s="30">
        <v>167743</v>
      </c>
    </row>
    <row r="32" spans="1:17" ht="44.25" customHeight="1">
      <c r="A32" s="148"/>
      <c r="B32" s="73" t="s">
        <v>45</v>
      </c>
      <c r="C32" s="79">
        <v>75</v>
      </c>
      <c r="D32" s="78" t="s">
        <v>43</v>
      </c>
      <c r="E32" s="57">
        <v>177610</v>
      </c>
      <c r="F32" s="57">
        <v>9867</v>
      </c>
      <c r="G32" s="57">
        <v>167743</v>
      </c>
      <c r="H32" s="265"/>
      <c r="I32" s="266"/>
      <c r="J32" s="266"/>
      <c r="K32" s="266"/>
      <c r="L32" s="266"/>
      <c r="M32" s="266"/>
      <c r="N32" s="266"/>
      <c r="O32" s="266"/>
      <c r="P32" s="266"/>
      <c r="Q32" s="267"/>
    </row>
    <row r="33" spans="1:17" s="2" customFormat="1" ht="21" customHeight="1">
      <c r="A33" s="163" t="s">
        <v>60</v>
      </c>
      <c r="B33" s="62" t="s">
        <v>23</v>
      </c>
      <c r="C33" s="125" t="s">
        <v>64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</row>
    <row r="34" spans="1:17" s="2" customFormat="1" ht="16.5" customHeight="1">
      <c r="A34" s="164"/>
      <c r="B34" s="33" t="s">
        <v>24</v>
      </c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1:17" s="2" customFormat="1" ht="17.25" customHeight="1">
      <c r="A35" s="164"/>
      <c r="B35" s="33" t="s">
        <v>25</v>
      </c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1:17" s="2" customFormat="1" ht="15" customHeight="1" thickBot="1">
      <c r="A36" s="164"/>
      <c r="B36" s="34" t="s">
        <v>26</v>
      </c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</row>
    <row r="37" spans="1:17" s="2" customFormat="1" ht="15" customHeight="1" thickBot="1">
      <c r="A37" s="164"/>
      <c r="B37" s="24" t="s">
        <v>27</v>
      </c>
      <c r="C37" s="152"/>
      <c r="D37" s="153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65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66"/>
      <c r="I38" s="167"/>
      <c r="J38" s="167"/>
      <c r="K38" s="167"/>
      <c r="L38" s="167"/>
      <c r="M38" s="167"/>
      <c r="N38" s="167"/>
      <c r="O38" s="167"/>
      <c r="P38" s="167"/>
      <c r="Q38" s="168"/>
    </row>
    <row r="39" spans="1:17" s="2" customFormat="1" ht="31.15" customHeight="1">
      <c r="A39" s="149" t="s">
        <v>65</v>
      </c>
      <c r="B39" s="62" t="s">
        <v>23</v>
      </c>
      <c r="C39" s="125" t="s">
        <v>42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</row>
    <row r="40" spans="1:17" s="2" customFormat="1" ht="15.75" customHeight="1">
      <c r="A40" s="150"/>
      <c r="B40" s="33" t="s">
        <v>24</v>
      </c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30"/>
    </row>
    <row r="41" spans="1:17" s="2" customFormat="1" ht="15.75" customHeight="1">
      <c r="A41" s="150"/>
      <c r="B41" s="33" t="s">
        <v>25</v>
      </c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30"/>
    </row>
    <row r="42" spans="1:17" s="2" customFormat="1" ht="17.25" customHeight="1" thickBot="1">
      <c r="A42" s="150"/>
      <c r="B42" s="34" t="s">
        <v>26</v>
      </c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3"/>
    </row>
    <row r="43" spans="1:17" s="2" customFormat="1" ht="15" customHeight="1" thickBot="1">
      <c r="A43" s="150"/>
      <c r="B43" s="24" t="s">
        <v>27</v>
      </c>
      <c r="C43" s="152"/>
      <c r="D43" s="153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50"/>
      <c r="B44" s="31" t="s">
        <v>44</v>
      </c>
      <c r="C44" s="174"/>
      <c r="D44" s="243" t="s">
        <v>37</v>
      </c>
      <c r="E44" s="56">
        <v>17220</v>
      </c>
      <c r="F44" s="56">
        <v>8720</v>
      </c>
      <c r="G44" s="56">
        <v>8500</v>
      </c>
      <c r="H44" s="237"/>
      <c r="I44" s="238"/>
      <c r="J44" s="238"/>
      <c r="K44" s="238"/>
      <c r="L44" s="238"/>
      <c r="M44" s="238"/>
      <c r="N44" s="238"/>
      <c r="O44" s="238"/>
      <c r="P44" s="238"/>
      <c r="Q44" s="239"/>
    </row>
    <row r="45" spans="1:17" s="2" customFormat="1" ht="18.75" customHeight="1">
      <c r="A45" s="150"/>
      <c r="B45" s="35" t="s">
        <v>38</v>
      </c>
      <c r="C45" s="175"/>
      <c r="D45" s="244"/>
      <c r="E45" s="57">
        <v>3534</v>
      </c>
      <c r="F45" s="57">
        <v>3388</v>
      </c>
      <c r="G45" s="57">
        <v>146</v>
      </c>
      <c r="H45" s="240"/>
      <c r="I45" s="241"/>
      <c r="J45" s="241"/>
      <c r="K45" s="241"/>
      <c r="L45" s="241"/>
      <c r="M45" s="241"/>
      <c r="N45" s="241"/>
      <c r="O45" s="241"/>
      <c r="P45" s="241"/>
      <c r="Q45" s="242"/>
    </row>
    <row r="46" spans="1:17" s="2" customFormat="1" ht="32.25" customHeight="1">
      <c r="A46" s="150"/>
      <c r="B46" s="37" t="s">
        <v>41</v>
      </c>
      <c r="C46" s="175"/>
      <c r="D46" s="244"/>
      <c r="E46" s="58">
        <v>58577</v>
      </c>
      <c r="F46" s="58">
        <v>10873</v>
      </c>
      <c r="G46" s="58">
        <v>47704</v>
      </c>
      <c r="H46" s="240"/>
      <c r="I46" s="241"/>
      <c r="J46" s="241"/>
      <c r="K46" s="241"/>
      <c r="L46" s="241"/>
      <c r="M46" s="241"/>
      <c r="N46" s="241"/>
      <c r="O46" s="241"/>
      <c r="P46" s="241"/>
      <c r="Q46" s="242"/>
    </row>
    <row r="47" spans="1:17" s="2" customFormat="1" ht="12.75" customHeight="1">
      <c r="A47" s="151"/>
      <c r="B47" s="35" t="s">
        <v>45</v>
      </c>
      <c r="C47" s="176"/>
      <c r="D47" s="181"/>
      <c r="E47" s="57">
        <f>SUM(F47:G47)</f>
        <v>3049952</v>
      </c>
      <c r="F47" s="57">
        <v>567011</v>
      </c>
      <c r="G47" s="57">
        <v>2482941</v>
      </c>
      <c r="H47" s="166"/>
      <c r="I47" s="167"/>
      <c r="J47" s="167"/>
      <c r="K47" s="167"/>
      <c r="L47" s="167"/>
      <c r="M47" s="167"/>
      <c r="N47" s="167"/>
      <c r="O47" s="167"/>
      <c r="P47" s="167"/>
      <c r="Q47" s="168"/>
    </row>
    <row r="48" spans="1:17" s="2" customFormat="1" ht="30" customHeight="1">
      <c r="A48" s="92">
        <v>2</v>
      </c>
      <c r="B48" s="93" t="s">
        <v>28</v>
      </c>
      <c r="C48" s="290" t="s">
        <v>22</v>
      </c>
      <c r="D48" s="291"/>
      <c r="E48" s="94">
        <f>SUM(E106+E132+E53+E99+E60+E84+E76+E68+E126+E92+E120+E114)</f>
        <v>4296219</v>
      </c>
      <c r="F48" s="94">
        <f t="shared" ref="F48:Q48" si="1">SUM(F106+F132+F53+F99+F60+F84+F76+F68+F126+F92+F120+F114)</f>
        <v>589927</v>
      </c>
      <c r="G48" s="94">
        <f t="shared" si="1"/>
        <v>3706292</v>
      </c>
      <c r="H48" s="94">
        <f t="shared" si="1"/>
        <v>3337908</v>
      </c>
      <c r="I48" s="94">
        <f t="shared" si="1"/>
        <v>429211</v>
      </c>
      <c r="J48" s="94">
        <f t="shared" si="1"/>
        <v>0</v>
      </c>
      <c r="K48" s="94">
        <f t="shared" si="1"/>
        <v>0</v>
      </c>
      <c r="L48" s="94">
        <f t="shared" si="1"/>
        <v>429211</v>
      </c>
      <c r="M48" s="94">
        <f t="shared" si="1"/>
        <v>2908697</v>
      </c>
      <c r="N48" s="94">
        <f t="shared" si="1"/>
        <v>0</v>
      </c>
      <c r="O48" s="94">
        <f t="shared" si="1"/>
        <v>0</v>
      </c>
      <c r="P48" s="94">
        <f t="shared" si="1"/>
        <v>0</v>
      </c>
      <c r="Q48" s="94">
        <f t="shared" si="1"/>
        <v>2908697</v>
      </c>
    </row>
    <row r="49" spans="1:17" s="2" customFormat="1" ht="9.75" customHeight="1">
      <c r="A49" s="212" t="s">
        <v>61</v>
      </c>
      <c r="B49" s="62" t="s">
        <v>23</v>
      </c>
      <c r="C49" s="183" t="s">
        <v>51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5"/>
    </row>
    <row r="50" spans="1:17" s="2" customFormat="1" ht="14.25" customHeight="1">
      <c r="A50" s="213"/>
      <c r="B50" s="33" t="s">
        <v>24</v>
      </c>
      <c r="C50" s="186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8"/>
    </row>
    <row r="51" spans="1:17" s="2" customFormat="1" ht="17.25" customHeight="1">
      <c r="A51" s="213"/>
      <c r="B51" s="33" t="s">
        <v>25</v>
      </c>
      <c r="C51" s="186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8"/>
    </row>
    <row r="52" spans="1:17" s="2" customFormat="1" ht="11.25" customHeight="1" thickBot="1">
      <c r="A52" s="213"/>
      <c r="B52" s="34" t="s">
        <v>26</v>
      </c>
      <c r="C52" s="189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1"/>
    </row>
    <row r="53" spans="1:17" s="2" customFormat="1" ht="13.5" customHeight="1" thickBot="1">
      <c r="A53" s="213"/>
      <c r="B53" s="38" t="s">
        <v>27</v>
      </c>
      <c r="C53" s="192"/>
      <c r="D53" s="146"/>
      <c r="E53" s="63">
        <f>SUM(E54:E55)</f>
        <v>492460</v>
      </c>
      <c r="F53" s="63">
        <f>SUM(F54:F55)</f>
        <v>99146</v>
      </c>
      <c r="G53" s="63">
        <f>SUM(G54:G55)</f>
        <v>393314</v>
      </c>
      <c r="H53" s="64">
        <f>SUM(I53+M53)</f>
        <v>437328</v>
      </c>
      <c r="I53" s="64">
        <f>SUM(J53:L53)</f>
        <v>81196</v>
      </c>
      <c r="J53" s="64"/>
      <c r="K53" s="64"/>
      <c r="L53" s="64">
        <v>81196</v>
      </c>
      <c r="M53" s="64">
        <f>SUM(N53:Q53)</f>
        <v>356132</v>
      </c>
      <c r="N53" s="64"/>
      <c r="O53" s="64"/>
      <c r="P53" s="64"/>
      <c r="Q53" s="95">
        <v>356132</v>
      </c>
    </row>
    <row r="54" spans="1:17" s="2" customFormat="1" ht="20.25" customHeight="1">
      <c r="A54" s="213"/>
      <c r="B54" s="66" t="s">
        <v>55</v>
      </c>
      <c r="C54" s="193">
        <v>75</v>
      </c>
      <c r="D54" s="181" t="s">
        <v>43</v>
      </c>
      <c r="E54" s="60">
        <v>55132</v>
      </c>
      <c r="F54" s="60">
        <v>17950</v>
      </c>
      <c r="G54" s="60">
        <v>37182</v>
      </c>
      <c r="H54" s="268"/>
      <c r="I54" s="269"/>
      <c r="J54" s="269"/>
      <c r="K54" s="269"/>
      <c r="L54" s="269"/>
      <c r="M54" s="269"/>
      <c r="N54" s="269"/>
      <c r="O54" s="269"/>
      <c r="P54" s="269"/>
      <c r="Q54" s="270"/>
    </row>
    <row r="55" spans="1:17" s="2" customFormat="1" ht="27.75" customHeight="1">
      <c r="A55" s="214"/>
      <c r="B55" s="26" t="s">
        <v>45</v>
      </c>
      <c r="C55" s="180"/>
      <c r="D55" s="182"/>
      <c r="E55" s="60">
        <f>SUM(F55:G55)</f>
        <v>437328</v>
      </c>
      <c r="F55" s="60">
        <v>81196</v>
      </c>
      <c r="G55" s="60">
        <v>356132</v>
      </c>
      <c r="H55" s="208"/>
      <c r="I55" s="209"/>
      <c r="J55" s="209"/>
      <c r="K55" s="209"/>
      <c r="L55" s="209"/>
      <c r="M55" s="209"/>
      <c r="N55" s="209"/>
      <c r="O55" s="209"/>
      <c r="P55" s="209"/>
      <c r="Q55" s="210"/>
    </row>
    <row r="56" spans="1:17" s="2" customFormat="1" ht="15" customHeight="1">
      <c r="A56" s="215" t="s">
        <v>49</v>
      </c>
      <c r="B56" s="62" t="s">
        <v>23</v>
      </c>
      <c r="C56" s="194" t="s">
        <v>57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6"/>
    </row>
    <row r="57" spans="1:17" s="2" customFormat="1" ht="15" customHeight="1">
      <c r="A57" s="213"/>
      <c r="B57" s="33" t="s">
        <v>24</v>
      </c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9"/>
    </row>
    <row r="58" spans="1:17" s="2" customFormat="1" ht="15" customHeight="1">
      <c r="A58" s="213"/>
      <c r="B58" s="33" t="s">
        <v>25</v>
      </c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9"/>
    </row>
    <row r="59" spans="1:17" s="2" customFormat="1" ht="15" customHeight="1" thickBot="1">
      <c r="A59" s="213"/>
      <c r="B59" s="34" t="s">
        <v>26</v>
      </c>
      <c r="C59" s="19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9"/>
    </row>
    <row r="60" spans="1:17" s="2" customFormat="1" ht="15" customHeight="1" thickBot="1">
      <c r="A60" s="204"/>
      <c r="B60" s="67" t="s">
        <v>27</v>
      </c>
      <c r="C60" s="200"/>
      <c r="D60" s="201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13"/>
      <c r="B61" s="66" t="s">
        <v>55</v>
      </c>
      <c r="C61" s="202">
        <v>75</v>
      </c>
      <c r="D61" s="171" t="s">
        <v>33</v>
      </c>
      <c r="E61" s="59">
        <f>SUM(F61:G61)</f>
        <v>8413</v>
      </c>
      <c r="F61" s="59">
        <v>11</v>
      </c>
      <c r="G61" s="59">
        <v>8402</v>
      </c>
      <c r="H61" s="204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7" s="2" customFormat="1" ht="18.75" customHeight="1">
      <c r="A62" s="213"/>
      <c r="B62" s="65" t="s">
        <v>45</v>
      </c>
      <c r="C62" s="202"/>
      <c r="D62" s="172"/>
      <c r="E62" s="60">
        <f>SUM(F62:G62)</f>
        <v>140910</v>
      </c>
      <c r="F62" s="60">
        <v>5</v>
      </c>
      <c r="G62" s="60">
        <v>140905</v>
      </c>
      <c r="H62" s="204"/>
      <c r="I62" s="207"/>
      <c r="J62" s="207"/>
      <c r="K62" s="207"/>
      <c r="L62" s="207"/>
      <c r="M62" s="207"/>
      <c r="N62" s="207"/>
      <c r="O62" s="207"/>
      <c r="P62" s="207"/>
      <c r="Q62" s="206"/>
    </row>
    <row r="63" spans="1:17" s="2" customFormat="1" ht="15" customHeight="1">
      <c r="A63" s="214"/>
      <c r="B63" s="65" t="s">
        <v>54</v>
      </c>
      <c r="C63" s="203"/>
      <c r="D63" s="173"/>
      <c r="E63" s="60">
        <f>SUM(F63:G63)</f>
        <v>12369</v>
      </c>
      <c r="F63" s="60"/>
      <c r="G63" s="60">
        <v>12369</v>
      </c>
      <c r="H63" s="208"/>
      <c r="I63" s="209"/>
      <c r="J63" s="209"/>
      <c r="K63" s="209"/>
      <c r="L63" s="209"/>
      <c r="M63" s="209"/>
      <c r="N63" s="209"/>
      <c r="O63" s="209"/>
      <c r="P63" s="209"/>
      <c r="Q63" s="210"/>
    </row>
    <row r="64" spans="1:17" ht="15">
      <c r="A64" s="215" t="s">
        <v>50</v>
      </c>
      <c r="B64" s="62" t="s">
        <v>23</v>
      </c>
      <c r="C64" s="194" t="s">
        <v>56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6"/>
    </row>
    <row r="65" spans="1:17" ht="15">
      <c r="A65" s="213"/>
      <c r="B65" s="33" t="s">
        <v>24</v>
      </c>
      <c r="C65" s="197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/>
    </row>
    <row r="66" spans="1:17" ht="15">
      <c r="A66" s="213"/>
      <c r="B66" s="33" t="s">
        <v>25</v>
      </c>
      <c r="C66" s="197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9"/>
    </row>
    <row r="67" spans="1:17" ht="15.75" thickBot="1">
      <c r="A67" s="213"/>
      <c r="B67" s="34" t="s">
        <v>26</v>
      </c>
      <c r="C67" s="197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9"/>
    </row>
    <row r="68" spans="1:17" ht="13.9" customHeight="1" thickBot="1">
      <c r="A68" s="204"/>
      <c r="B68" s="67" t="s">
        <v>27</v>
      </c>
      <c r="C68" s="200"/>
      <c r="D68" s="201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13"/>
      <c r="B69" s="66" t="s">
        <v>55</v>
      </c>
      <c r="C69" s="202">
        <v>75</v>
      </c>
      <c r="D69" s="171" t="s">
        <v>43</v>
      </c>
      <c r="E69" s="59">
        <v>347</v>
      </c>
      <c r="F69" s="59"/>
      <c r="G69" s="59">
        <v>347</v>
      </c>
      <c r="H69" s="204"/>
      <c r="I69" s="205"/>
      <c r="J69" s="205"/>
      <c r="K69" s="205"/>
      <c r="L69" s="205"/>
      <c r="M69" s="205"/>
      <c r="N69" s="205"/>
      <c r="O69" s="205"/>
      <c r="P69" s="205"/>
      <c r="Q69" s="206"/>
    </row>
    <row r="70" spans="1:17" ht="15">
      <c r="A70" s="213"/>
      <c r="B70" s="65" t="s">
        <v>45</v>
      </c>
      <c r="C70" s="202"/>
      <c r="D70" s="172"/>
      <c r="E70" s="60">
        <f>SUM(F70:G70)</f>
        <v>302527</v>
      </c>
      <c r="F70" s="60"/>
      <c r="G70" s="60">
        <v>302527</v>
      </c>
      <c r="H70" s="204"/>
      <c r="I70" s="207"/>
      <c r="J70" s="207"/>
      <c r="K70" s="207"/>
      <c r="L70" s="207"/>
      <c r="M70" s="207"/>
      <c r="N70" s="207"/>
      <c r="O70" s="207"/>
      <c r="P70" s="207"/>
      <c r="Q70" s="206"/>
    </row>
    <row r="71" spans="1:17" ht="15">
      <c r="A71" s="214"/>
      <c r="B71" s="65" t="s">
        <v>54</v>
      </c>
      <c r="C71" s="203"/>
      <c r="D71" s="173"/>
      <c r="E71" s="60">
        <f>SUM(F71:G71)</f>
        <v>17149</v>
      </c>
      <c r="F71" s="60"/>
      <c r="G71" s="60">
        <v>17149</v>
      </c>
      <c r="H71" s="208"/>
      <c r="I71" s="209"/>
      <c r="J71" s="209"/>
      <c r="K71" s="209"/>
      <c r="L71" s="209"/>
      <c r="M71" s="209"/>
      <c r="N71" s="209"/>
      <c r="O71" s="209"/>
      <c r="P71" s="209"/>
      <c r="Q71" s="210"/>
    </row>
    <row r="72" spans="1:17" ht="15">
      <c r="A72" s="215" t="s">
        <v>39</v>
      </c>
      <c r="B72" s="62" t="s">
        <v>23</v>
      </c>
      <c r="C72" s="194" t="s">
        <v>58</v>
      </c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6"/>
    </row>
    <row r="73" spans="1:17" ht="15">
      <c r="A73" s="213"/>
      <c r="B73" s="33" t="s">
        <v>24</v>
      </c>
      <c r="C73" s="197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9"/>
    </row>
    <row r="74" spans="1:17" ht="15">
      <c r="A74" s="213"/>
      <c r="B74" s="33" t="s">
        <v>25</v>
      </c>
      <c r="C74" s="197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9"/>
    </row>
    <row r="75" spans="1:17" ht="15.75" thickBot="1">
      <c r="A75" s="213"/>
      <c r="B75" s="34" t="s">
        <v>26</v>
      </c>
      <c r="C75" s="197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9"/>
    </row>
    <row r="76" spans="1:17" ht="15" thickBot="1">
      <c r="A76" s="204"/>
      <c r="B76" s="67" t="s">
        <v>27</v>
      </c>
      <c r="C76" s="200"/>
      <c r="D76" s="201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13"/>
      <c r="B77" s="66" t="s">
        <v>55</v>
      </c>
      <c r="C77" s="202">
        <v>75</v>
      </c>
      <c r="D77" s="171" t="s">
        <v>33</v>
      </c>
      <c r="E77" s="59">
        <v>6436</v>
      </c>
      <c r="F77" s="59">
        <v>80</v>
      </c>
      <c r="G77" s="59">
        <v>6356</v>
      </c>
      <c r="H77" s="204"/>
      <c r="I77" s="205"/>
      <c r="J77" s="205"/>
      <c r="K77" s="205"/>
      <c r="L77" s="205"/>
      <c r="M77" s="205"/>
      <c r="N77" s="205"/>
      <c r="O77" s="205"/>
      <c r="P77" s="205"/>
      <c r="Q77" s="206"/>
    </row>
    <row r="78" spans="1:17" ht="15" customHeight="1">
      <c r="A78" s="213"/>
      <c r="B78" s="65" t="s">
        <v>45</v>
      </c>
      <c r="C78" s="202"/>
      <c r="D78" s="172"/>
      <c r="E78" s="60">
        <f>SUM(F78:G78)</f>
        <v>84164</v>
      </c>
      <c r="F78" s="60">
        <v>1</v>
      </c>
      <c r="G78" s="60">
        <v>84163</v>
      </c>
      <c r="H78" s="204"/>
      <c r="I78" s="205"/>
      <c r="J78" s="205"/>
      <c r="K78" s="205"/>
      <c r="L78" s="205"/>
      <c r="M78" s="205"/>
      <c r="N78" s="205"/>
      <c r="O78" s="205"/>
      <c r="P78" s="205"/>
      <c r="Q78" s="206"/>
    </row>
    <row r="79" spans="1:17" ht="15">
      <c r="A79" s="214"/>
      <c r="B79" s="26" t="s">
        <v>54</v>
      </c>
      <c r="C79" s="203"/>
      <c r="D79" s="173"/>
      <c r="E79" s="60">
        <f>SUM(F79:G79)</f>
        <v>58701</v>
      </c>
      <c r="F79" s="60"/>
      <c r="G79" s="60">
        <v>58701</v>
      </c>
      <c r="H79" s="208"/>
      <c r="I79" s="209"/>
      <c r="J79" s="209"/>
      <c r="K79" s="209"/>
      <c r="L79" s="209"/>
      <c r="M79" s="209"/>
      <c r="N79" s="209"/>
      <c r="O79" s="209"/>
      <c r="P79" s="209"/>
      <c r="Q79" s="210"/>
    </row>
    <row r="80" spans="1:17" ht="15">
      <c r="A80" s="215" t="s">
        <v>40</v>
      </c>
      <c r="B80" s="62" t="s">
        <v>23</v>
      </c>
      <c r="C80" s="216" t="s">
        <v>59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8"/>
    </row>
    <row r="81" spans="1:17" ht="15">
      <c r="A81" s="213"/>
      <c r="B81" s="33" t="s">
        <v>24</v>
      </c>
      <c r="C81" s="219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1"/>
    </row>
    <row r="82" spans="1:17" ht="15">
      <c r="A82" s="213"/>
      <c r="B82" s="33" t="s">
        <v>25</v>
      </c>
      <c r="C82" s="219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1"/>
    </row>
    <row r="83" spans="1:17" ht="15" customHeight="1" thickBot="1">
      <c r="A83" s="213"/>
      <c r="B83" s="34" t="s">
        <v>26</v>
      </c>
      <c r="C83" s="222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4"/>
    </row>
    <row r="84" spans="1:17" ht="15" thickBot="1">
      <c r="A84" s="204"/>
      <c r="B84" s="67" t="s">
        <v>27</v>
      </c>
      <c r="C84" s="200"/>
      <c r="D84" s="201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13"/>
      <c r="B85" s="66" t="s">
        <v>55</v>
      </c>
      <c r="C85" s="202">
        <v>75</v>
      </c>
      <c r="D85" s="171" t="s">
        <v>33</v>
      </c>
      <c r="E85" s="59">
        <v>39130</v>
      </c>
      <c r="F85" s="59">
        <v>966</v>
      </c>
      <c r="G85" s="59">
        <v>38164</v>
      </c>
      <c r="H85" s="204"/>
      <c r="I85" s="205"/>
      <c r="J85" s="205"/>
      <c r="K85" s="205"/>
      <c r="L85" s="205"/>
      <c r="M85" s="205"/>
      <c r="N85" s="205"/>
      <c r="O85" s="205"/>
      <c r="P85" s="205"/>
      <c r="Q85" s="206"/>
    </row>
    <row r="86" spans="1:17" ht="15" customHeight="1">
      <c r="A86" s="213"/>
      <c r="B86" s="65" t="s">
        <v>45</v>
      </c>
      <c r="C86" s="202"/>
      <c r="D86" s="172"/>
      <c r="E86" s="60">
        <v>91370</v>
      </c>
      <c r="F86" s="60">
        <v>1</v>
      </c>
      <c r="G86" s="60">
        <v>91369</v>
      </c>
      <c r="H86" s="204"/>
      <c r="I86" s="207"/>
      <c r="J86" s="207"/>
      <c r="K86" s="207"/>
      <c r="L86" s="207"/>
      <c r="M86" s="207"/>
      <c r="N86" s="207"/>
      <c r="O86" s="207"/>
      <c r="P86" s="207"/>
      <c r="Q86" s="206"/>
    </row>
    <row r="87" spans="1:17" ht="13.9" customHeight="1">
      <c r="A87" s="214"/>
      <c r="B87" s="65" t="s">
        <v>54</v>
      </c>
      <c r="C87" s="203"/>
      <c r="D87" s="173"/>
      <c r="E87" s="60">
        <v>8253</v>
      </c>
      <c r="F87" s="60"/>
      <c r="G87" s="60">
        <v>8253</v>
      </c>
      <c r="H87" s="208"/>
      <c r="I87" s="209"/>
      <c r="J87" s="209"/>
      <c r="K87" s="209"/>
      <c r="L87" s="209"/>
      <c r="M87" s="209"/>
      <c r="N87" s="209"/>
      <c r="O87" s="209"/>
      <c r="P87" s="209"/>
      <c r="Q87" s="210"/>
    </row>
    <row r="88" spans="1:17" ht="15">
      <c r="A88" s="122" t="s">
        <v>66</v>
      </c>
      <c r="B88" s="62" t="s">
        <v>23</v>
      </c>
      <c r="C88" s="125" t="s">
        <v>64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7"/>
    </row>
    <row r="89" spans="1:17" ht="15">
      <c r="A89" s="123"/>
      <c r="B89" s="33" t="s">
        <v>24</v>
      </c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30"/>
    </row>
    <row r="90" spans="1:17" ht="15">
      <c r="A90" s="123"/>
      <c r="B90" s="33" t="s">
        <v>25</v>
      </c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30"/>
    </row>
    <row r="91" spans="1:17" ht="13.9" customHeight="1" thickBot="1">
      <c r="A91" s="123"/>
      <c r="B91" s="34" t="s">
        <v>26</v>
      </c>
      <c r="C91" s="131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</row>
    <row r="92" spans="1:17" ht="23.25" customHeight="1" thickBot="1">
      <c r="A92" s="123"/>
      <c r="B92" s="67" t="s">
        <v>27</v>
      </c>
      <c r="C92" s="177"/>
      <c r="D92" s="178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23"/>
      <c r="B93" s="25" t="s">
        <v>78</v>
      </c>
      <c r="C93" s="179">
        <v>75</v>
      </c>
      <c r="D93" s="181" t="s">
        <v>33</v>
      </c>
      <c r="E93" s="59">
        <f>SUM(F93:G93)</f>
        <v>323766</v>
      </c>
      <c r="F93" s="59">
        <v>52618</v>
      </c>
      <c r="G93" s="59">
        <v>271148</v>
      </c>
      <c r="H93" s="211"/>
      <c r="I93" s="205"/>
      <c r="J93" s="205"/>
      <c r="K93" s="205"/>
      <c r="L93" s="205"/>
      <c r="M93" s="205"/>
      <c r="N93" s="205"/>
      <c r="O93" s="205"/>
      <c r="P93" s="205"/>
      <c r="Q93" s="206"/>
    </row>
    <row r="94" spans="1:17" ht="18.75" customHeight="1">
      <c r="A94" s="124"/>
      <c r="B94" s="26" t="s">
        <v>54</v>
      </c>
      <c r="C94" s="180"/>
      <c r="D94" s="182"/>
      <c r="E94" s="60">
        <f>SUM(F94:G94)</f>
        <v>104945</v>
      </c>
      <c r="F94" s="60">
        <v>15461</v>
      </c>
      <c r="G94" s="60">
        <v>89484</v>
      </c>
      <c r="H94" s="208"/>
      <c r="I94" s="209"/>
      <c r="J94" s="209"/>
      <c r="K94" s="209"/>
      <c r="L94" s="209"/>
      <c r="M94" s="209"/>
      <c r="N94" s="209"/>
      <c r="O94" s="209"/>
      <c r="P94" s="209"/>
      <c r="Q94" s="210"/>
    </row>
    <row r="95" spans="1:17" ht="15" customHeight="1">
      <c r="A95" s="287" t="s">
        <v>67</v>
      </c>
      <c r="B95" s="62" t="s">
        <v>23</v>
      </c>
      <c r="C95" s="183" t="s">
        <v>52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5"/>
    </row>
    <row r="96" spans="1:17" ht="15" customHeight="1">
      <c r="A96" s="288"/>
      <c r="B96" s="33" t="s">
        <v>24</v>
      </c>
      <c r="C96" s="186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8"/>
    </row>
    <row r="97" spans="1:17" ht="15" customHeight="1">
      <c r="A97" s="288"/>
      <c r="B97" s="33" t="s">
        <v>25</v>
      </c>
      <c r="C97" s="186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8"/>
    </row>
    <row r="98" spans="1:17" ht="15" customHeight="1" thickBot="1">
      <c r="A98" s="288"/>
      <c r="B98" s="34" t="s">
        <v>26</v>
      </c>
      <c r="C98" s="189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1"/>
    </row>
    <row r="99" spans="1:17" ht="35.25" customHeight="1" thickBot="1">
      <c r="A99" s="288"/>
      <c r="B99" s="67" t="s">
        <v>27</v>
      </c>
      <c r="C99" s="177"/>
      <c r="D99" s="178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88"/>
      <c r="B100" s="25" t="s">
        <v>48</v>
      </c>
      <c r="C100" s="179">
        <v>75</v>
      </c>
      <c r="D100" s="181" t="s">
        <v>33</v>
      </c>
      <c r="E100" s="59">
        <f>SUM(F100:G100)</f>
        <v>91799</v>
      </c>
      <c r="F100" s="59">
        <v>22601</v>
      </c>
      <c r="G100" s="59">
        <v>69198</v>
      </c>
      <c r="H100" s="211"/>
      <c r="I100" s="205"/>
      <c r="J100" s="205"/>
      <c r="K100" s="205"/>
      <c r="L100" s="205"/>
      <c r="M100" s="205"/>
      <c r="N100" s="205"/>
      <c r="O100" s="205"/>
      <c r="P100" s="205"/>
      <c r="Q100" s="206"/>
    </row>
    <row r="101" spans="1:17" ht="24" customHeight="1">
      <c r="A101" s="289"/>
      <c r="B101" s="26" t="s">
        <v>45</v>
      </c>
      <c r="C101" s="180"/>
      <c r="D101" s="182"/>
      <c r="E101" s="60">
        <f>SUM(F101:G101)</f>
        <v>498446</v>
      </c>
      <c r="F101" s="60">
        <v>79734</v>
      </c>
      <c r="G101" s="60">
        <v>418712</v>
      </c>
      <c r="H101" s="208"/>
      <c r="I101" s="209"/>
      <c r="J101" s="209"/>
      <c r="K101" s="209"/>
      <c r="L101" s="209"/>
      <c r="M101" s="209"/>
      <c r="N101" s="209"/>
      <c r="O101" s="209"/>
      <c r="P101" s="209"/>
      <c r="Q101" s="210"/>
    </row>
    <row r="102" spans="1:17" ht="15">
      <c r="A102" s="119" t="s">
        <v>68</v>
      </c>
      <c r="B102" s="62" t="s">
        <v>23</v>
      </c>
      <c r="C102" s="183" t="s">
        <v>47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5"/>
    </row>
    <row r="103" spans="1:17" ht="15">
      <c r="A103" s="120"/>
      <c r="B103" s="33" t="s">
        <v>24</v>
      </c>
      <c r="C103" s="186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</row>
    <row r="104" spans="1:17" ht="15">
      <c r="A104" s="120"/>
      <c r="B104" s="33" t="s">
        <v>25</v>
      </c>
      <c r="C104" s="186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8"/>
    </row>
    <row r="105" spans="1:17" ht="15.75" thickBot="1">
      <c r="A105" s="120"/>
      <c r="B105" s="34" t="s">
        <v>26</v>
      </c>
      <c r="C105" s="189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1"/>
    </row>
    <row r="106" spans="1:17" ht="28.9" customHeight="1" thickBot="1">
      <c r="A106" s="120"/>
      <c r="B106" s="38" t="s">
        <v>27</v>
      </c>
      <c r="C106" s="252"/>
      <c r="D106" s="253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20"/>
      <c r="B107" s="25" t="s">
        <v>46</v>
      </c>
      <c r="C107" s="292">
        <v>75</v>
      </c>
      <c r="D107" s="171" t="s">
        <v>33</v>
      </c>
      <c r="E107" s="59">
        <v>47709</v>
      </c>
      <c r="F107" s="59">
        <v>16990</v>
      </c>
      <c r="G107" s="59">
        <v>30719</v>
      </c>
      <c r="H107" s="240"/>
      <c r="I107" s="247"/>
      <c r="J107" s="247"/>
      <c r="K107" s="247"/>
      <c r="L107" s="247"/>
      <c r="M107" s="247"/>
      <c r="N107" s="247"/>
      <c r="O107" s="247"/>
      <c r="P107" s="247"/>
      <c r="Q107" s="248"/>
    </row>
    <row r="108" spans="1:17" ht="15">
      <c r="A108" s="120"/>
      <c r="B108" s="25" t="s">
        <v>41</v>
      </c>
      <c r="C108" s="179"/>
      <c r="D108" s="172"/>
      <c r="E108" s="59">
        <v>473231</v>
      </c>
      <c r="F108" s="59">
        <v>80702</v>
      </c>
      <c r="G108" s="59">
        <v>392529</v>
      </c>
      <c r="H108" s="240"/>
      <c r="I108" s="247"/>
      <c r="J108" s="247"/>
      <c r="K108" s="247"/>
      <c r="L108" s="247"/>
      <c r="M108" s="247"/>
      <c r="N108" s="247"/>
      <c r="O108" s="247"/>
      <c r="P108" s="247"/>
      <c r="Q108" s="248"/>
    </row>
    <row r="109" spans="1:17" ht="15.75" thickBot="1">
      <c r="A109" s="121"/>
      <c r="B109" s="26" t="s">
        <v>45</v>
      </c>
      <c r="C109" s="293"/>
      <c r="D109" s="173"/>
      <c r="E109" s="60">
        <v>639289</v>
      </c>
      <c r="F109" s="60">
        <v>84843</v>
      </c>
      <c r="G109" s="60">
        <v>554446</v>
      </c>
      <c r="H109" s="249"/>
      <c r="I109" s="250"/>
      <c r="J109" s="250"/>
      <c r="K109" s="250"/>
      <c r="L109" s="250"/>
      <c r="M109" s="250"/>
      <c r="N109" s="250"/>
      <c r="O109" s="250"/>
      <c r="P109" s="250"/>
      <c r="Q109" s="251"/>
    </row>
    <row r="110" spans="1:17" ht="15">
      <c r="A110" s="109"/>
      <c r="B110" s="32" t="s">
        <v>23</v>
      </c>
      <c r="C110" s="136" t="s">
        <v>77</v>
      </c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8"/>
    </row>
    <row r="111" spans="1:17" ht="15">
      <c r="A111" s="113" t="s">
        <v>69</v>
      </c>
      <c r="B111" s="33" t="s">
        <v>24</v>
      </c>
      <c r="C111" s="139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1"/>
    </row>
    <row r="112" spans="1:17" ht="15">
      <c r="A112" s="113"/>
      <c r="B112" s="33" t="s">
        <v>25</v>
      </c>
      <c r="C112" s="139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1"/>
    </row>
    <row r="113" spans="1:17" ht="15.75" thickBot="1">
      <c r="A113" s="113"/>
      <c r="B113" s="34" t="s">
        <v>26</v>
      </c>
      <c r="C113" s="142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4"/>
    </row>
    <row r="114" spans="1:17" ht="15" thickBot="1">
      <c r="A114" s="113"/>
      <c r="B114" s="99" t="s">
        <v>27</v>
      </c>
      <c r="C114" s="145"/>
      <c r="D114" s="146"/>
      <c r="E114" s="63">
        <f>SUM(E115)</f>
        <v>296412</v>
      </c>
      <c r="F114" s="63">
        <f>SUM(F115)</f>
        <v>46596</v>
      </c>
      <c r="G114" s="63">
        <f>SUM(G115)</f>
        <v>249816</v>
      </c>
      <c r="H114" s="64">
        <f>SUM(I114+M114)</f>
        <v>296412</v>
      </c>
      <c r="I114" s="64">
        <f>SUM(J114:L114)</f>
        <v>46596</v>
      </c>
      <c r="J114" s="64"/>
      <c r="K114" s="64"/>
      <c r="L114" s="64">
        <v>46596</v>
      </c>
      <c r="M114" s="64">
        <f>SUM(N114:Q114)</f>
        <v>249816</v>
      </c>
      <c r="N114" s="64"/>
      <c r="O114" s="64"/>
      <c r="P114" s="64"/>
      <c r="Q114" s="114">
        <v>249816</v>
      </c>
    </row>
    <row r="115" spans="1:17" ht="36.75" thickBot="1">
      <c r="A115" s="110"/>
      <c r="B115" s="111" t="s">
        <v>62</v>
      </c>
      <c r="C115" s="112"/>
      <c r="D115" s="107" t="s">
        <v>75</v>
      </c>
      <c r="E115" s="60">
        <f>SUM(F115:G115)</f>
        <v>296412</v>
      </c>
      <c r="F115" s="60">
        <v>46596</v>
      </c>
      <c r="G115" s="60">
        <v>249816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9"/>
      <c r="B116" s="32" t="s">
        <v>23</v>
      </c>
      <c r="C116" s="136" t="s">
        <v>73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8"/>
    </row>
    <row r="117" spans="1:17" ht="15">
      <c r="A117" s="101" t="s">
        <v>70</v>
      </c>
      <c r="B117" s="33" t="s">
        <v>24</v>
      </c>
      <c r="C117" s="139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1"/>
    </row>
    <row r="118" spans="1:17" ht="15">
      <c r="A118" s="101"/>
      <c r="B118" s="33" t="s">
        <v>25</v>
      </c>
      <c r="C118" s="139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1"/>
    </row>
    <row r="119" spans="1:17" ht="15.75" thickBot="1">
      <c r="A119" s="101"/>
      <c r="B119" s="34" t="s">
        <v>26</v>
      </c>
      <c r="C119" s="142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4"/>
    </row>
    <row r="120" spans="1:17" ht="15" customHeight="1" thickBot="1">
      <c r="A120" s="101"/>
      <c r="B120" s="99" t="s">
        <v>27</v>
      </c>
      <c r="C120" s="145"/>
      <c r="D120" s="146"/>
      <c r="E120" s="63">
        <v>219275</v>
      </c>
      <c r="F120" s="63">
        <v>34470</v>
      </c>
      <c r="G120" s="63">
        <v>184805</v>
      </c>
      <c r="H120" s="64">
        <v>219275</v>
      </c>
      <c r="I120" s="64">
        <v>34470</v>
      </c>
      <c r="J120" s="64"/>
      <c r="K120" s="64"/>
      <c r="L120" s="64">
        <v>34470</v>
      </c>
      <c r="M120" s="64">
        <v>184805</v>
      </c>
      <c r="N120" s="64"/>
      <c r="O120" s="64"/>
      <c r="P120" s="64"/>
      <c r="Q120" s="114">
        <v>184805</v>
      </c>
    </row>
    <row r="121" spans="1:17" ht="36.75" thickBot="1">
      <c r="A121" s="110"/>
      <c r="B121" s="111" t="s">
        <v>62</v>
      </c>
      <c r="C121" s="103"/>
      <c r="D121" s="107" t="s">
        <v>74</v>
      </c>
      <c r="E121" s="60">
        <v>219275</v>
      </c>
      <c r="F121" s="60">
        <v>34470</v>
      </c>
      <c r="G121" s="60">
        <v>184805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15" t="s">
        <v>71</v>
      </c>
      <c r="B122" s="104" t="s">
        <v>23</v>
      </c>
      <c r="C122" s="134" t="s">
        <v>72</v>
      </c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5"/>
    </row>
    <row r="123" spans="1:17" ht="15">
      <c r="A123" s="115"/>
      <c r="B123" s="33" t="s">
        <v>24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5"/>
    </row>
    <row r="124" spans="1:17" ht="15">
      <c r="A124" s="115"/>
      <c r="B124" s="33" t="s">
        <v>25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5"/>
    </row>
    <row r="125" spans="1:17" ht="15.75" thickBot="1">
      <c r="A125" s="115"/>
      <c r="B125" s="34" t="s">
        <v>26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5"/>
    </row>
    <row r="126" spans="1:17" ht="15" thickBot="1">
      <c r="A126" s="115"/>
      <c r="B126" s="99" t="s">
        <v>27</v>
      </c>
      <c r="C126" s="117"/>
      <c r="D126" s="118"/>
      <c r="E126" s="20">
        <v>69950</v>
      </c>
      <c r="F126" s="20">
        <v>10751</v>
      </c>
      <c r="G126" s="20">
        <v>59199</v>
      </c>
      <c r="H126" s="54">
        <v>69950</v>
      </c>
      <c r="I126" s="54">
        <v>10751</v>
      </c>
      <c r="J126" s="54"/>
      <c r="K126" s="54"/>
      <c r="L126" s="54">
        <v>10751</v>
      </c>
      <c r="M126" s="54">
        <v>59199</v>
      </c>
      <c r="N126" s="54"/>
      <c r="O126" s="54"/>
      <c r="P126" s="54"/>
      <c r="Q126" s="54">
        <v>59199</v>
      </c>
    </row>
    <row r="127" spans="1:17" ht="36">
      <c r="A127" s="116"/>
      <c r="B127" s="25" t="s">
        <v>62</v>
      </c>
      <c r="C127" s="108">
        <v>75</v>
      </c>
      <c r="D127" s="102" t="s">
        <v>63</v>
      </c>
      <c r="E127" s="59">
        <v>69950</v>
      </c>
      <c r="F127" s="59">
        <v>10751</v>
      </c>
      <c r="G127" s="59">
        <v>59199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</row>
    <row r="128" spans="1:17" ht="15">
      <c r="A128" s="271" t="s">
        <v>76</v>
      </c>
      <c r="B128" s="104" t="s">
        <v>23</v>
      </c>
      <c r="C128" s="134" t="s">
        <v>53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286"/>
    </row>
    <row r="129" spans="1:17" ht="15">
      <c r="A129" s="271"/>
      <c r="B129" s="33" t="s">
        <v>24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286"/>
    </row>
    <row r="130" spans="1:17" ht="15">
      <c r="A130" s="271"/>
      <c r="B130" s="33" t="s">
        <v>25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286"/>
    </row>
    <row r="131" spans="1:17" ht="15.75" thickBot="1">
      <c r="A131" s="271"/>
      <c r="B131" s="34" t="s">
        <v>26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286"/>
    </row>
    <row r="132" spans="1:17" ht="15" thickBot="1">
      <c r="A132" s="271"/>
      <c r="B132" s="53" t="s">
        <v>27</v>
      </c>
      <c r="C132" s="177"/>
      <c r="D132" s="178"/>
      <c r="E132" s="20">
        <f>SUM(E133:E134)</f>
        <v>269168</v>
      </c>
      <c r="F132" s="20">
        <f>SUM(F133:F134)</f>
        <v>44951</v>
      </c>
      <c r="G132" s="20">
        <f>SUM(G133:G134)</f>
        <v>224217</v>
      </c>
      <c r="H132" s="54">
        <f>SUM(I132+M132)</f>
        <v>234471</v>
      </c>
      <c r="I132" s="54">
        <f>SUM(J132:L132)</f>
        <v>38996</v>
      </c>
      <c r="J132" s="54"/>
      <c r="K132" s="54"/>
      <c r="L132" s="54">
        <v>38996</v>
      </c>
      <c r="M132" s="29">
        <f>SUM(N132:Q132)</f>
        <v>195475</v>
      </c>
      <c r="N132" s="54"/>
      <c r="O132" s="54"/>
      <c r="P132" s="54"/>
      <c r="Q132" s="55">
        <v>195475</v>
      </c>
    </row>
    <row r="133" spans="1:17" ht="15">
      <c r="A133" s="271"/>
      <c r="B133" s="35" t="s">
        <v>41</v>
      </c>
      <c r="C133" s="254">
        <v>51</v>
      </c>
      <c r="D133" s="169" t="s">
        <v>33</v>
      </c>
      <c r="E133" s="60">
        <f>SUM(F133:G133)</f>
        <v>34697</v>
      </c>
      <c r="F133" s="60">
        <v>5955</v>
      </c>
      <c r="G133" s="60">
        <v>28742</v>
      </c>
      <c r="H133" s="97"/>
      <c r="I133" s="97"/>
      <c r="J133" s="97"/>
      <c r="K133" s="97"/>
      <c r="L133" s="97"/>
      <c r="M133" s="97"/>
      <c r="N133" s="97"/>
      <c r="O133" s="97"/>
      <c r="P133" s="97"/>
      <c r="Q133" s="98"/>
    </row>
    <row r="134" spans="1:17" ht="26.25" customHeight="1" thickBot="1">
      <c r="A134" s="272"/>
      <c r="B134" s="36" t="s">
        <v>45</v>
      </c>
      <c r="C134" s="255"/>
      <c r="D134" s="170"/>
      <c r="E134" s="61">
        <f>SUM(F134:G134)</f>
        <v>234471</v>
      </c>
      <c r="F134" s="61">
        <v>38996</v>
      </c>
      <c r="G134" s="61">
        <v>195475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2"/>
    </row>
    <row r="135" spans="1:17" ht="15.75" thickBot="1">
      <c r="A135" s="233" t="s">
        <v>29</v>
      </c>
      <c r="B135" s="234"/>
      <c r="C135" s="235" t="s">
        <v>22</v>
      </c>
      <c r="D135" s="236"/>
      <c r="E135" s="49">
        <f t="shared" ref="E135:Q135" si="2">SUM(E14+E48)</f>
        <v>7700714</v>
      </c>
      <c r="F135" s="49">
        <f t="shared" si="2"/>
        <v>1195355</v>
      </c>
      <c r="G135" s="49">
        <f t="shared" si="2"/>
        <v>6505359</v>
      </c>
      <c r="H135" s="49">
        <f t="shared" si="2"/>
        <v>6663072</v>
      </c>
      <c r="I135" s="49">
        <f t="shared" si="2"/>
        <v>1011658</v>
      </c>
      <c r="J135" s="49">
        <f t="shared" si="2"/>
        <v>0</v>
      </c>
      <c r="K135" s="49">
        <f t="shared" si="2"/>
        <v>0</v>
      </c>
      <c r="L135" s="49">
        <f t="shared" si="2"/>
        <v>1011658</v>
      </c>
      <c r="M135" s="49">
        <f t="shared" si="2"/>
        <v>5651414</v>
      </c>
      <c r="N135" s="49">
        <f t="shared" si="2"/>
        <v>0</v>
      </c>
      <c r="O135" s="49">
        <f t="shared" si="2"/>
        <v>0</v>
      </c>
      <c r="P135" s="49">
        <f t="shared" si="2"/>
        <v>0</v>
      </c>
      <c r="Q135" s="50">
        <f t="shared" si="2"/>
        <v>5651414</v>
      </c>
    </row>
    <row r="136" spans="1:17" ht="15">
      <c r="A136" s="7" t="s">
        <v>30</v>
      </c>
      <c r="B136" s="8"/>
      <c r="C136" s="7"/>
      <c r="D136" s="7"/>
      <c r="E136" s="7"/>
      <c r="F136" s="7"/>
      <c r="G136" s="7"/>
      <c r="H136" s="7"/>
      <c r="I136" s="7"/>
      <c r="J136" s="7"/>
      <c r="K136" s="4"/>
      <c r="L136" s="4"/>
      <c r="M136" s="4"/>
      <c r="N136" s="4"/>
      <c r="O136" s="4"/>
      <c r="P136" s="4"/>
      <c r="Q136" s="4"/>
    </row>
    <row r="137" spans="1:17" ht="15">
      <c r="A137" s="4" t="s">
        <v>31</v>
      </c>
      <c r="B137" s="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40" spans="1:17">
      <c r="I140" s="3"/>
    </row>
  </sheetData>
  <sheetProtection selectLockedCells="1" selectUnlockedCells="1"/>
  <mergeCells count="101">
    <mergeCell ref="A128:A134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28:Q131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  <mergeCell ref="A2:Q2"/>
    <mergeCell ref="A3:Q3"/>
    <mergeCell ref="H7:Q7"/>
    <mergeCell ref="A5:Q5"/>
    <mergeCell ref="E7:E12"/>
    <mergeCell ref="I10:L10"/>
    <mergeCell ref="J11:L11"/>
    <mergeCell ref="A135:B135"/>
    <mergeCell ref="C135:D135"/>
    <mergeCell ref="H44:Q47"/>
    <mergeCell ref="D44:D47"/>
    <mergeCell ref="H8:Q8"/>
    <mergeCell ref="H107:Q109"/>
    <mergeCell ref="D7:D12"/>
    <mergeCell ref="C106:D106"/>
    <mergeCell ref="C133:C134"/>
    <mergeCell ref="C102:Q105"/>
    <mergeCell ref="C132:D132"/>
    <mergeCell ref="C14:D14"/>
    <mergeCell ref="F8:F12"/>
    <mergeCell ref="C15:Q18"/>
    <mergeCell ref="G8:G12"/>
    <mergeCell ref="H32:Q32"/>
    <mergeCell ref="H54:Q55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33:D134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22:A127"/>
    <mergeCell ref="C126:D126"/>
    <mergeCell ref="A102:A109"/>
    <mergeCell ref="A88:A94"/>
    <mergeCell ref="C88:Q91"/>
    <mergeCell ref="C122:Q125"/>
    <mergeCell ref="C116:Q119"/>
    <mergeCell ref="C120:D120"/>
    <mergeCell ref="C110:Q113"/>
    <mergeCell ref="C114:D11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2020-08-12T07:10:46Z</cp:lastPrinted>
  <dcterms:created xsi:type="dcterms:W3CDTF">2020-04-20T09:48:22Z</dcterms:created>
  <dcterms:modified xsi:type="dcterms:W3CDTF">2020-08-13T05:16:40Z</dcterms:modified>
</cp:coreProperties>
</file>