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zal_NR-6_URP" sheetId="1" r:id="rId1"/>
  </sheets>
  <definedNames>
    <definedName name="_xlnm.Print_Area" localSheetId="0">'zal_NR-6_URP'!$A$1:$J$62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<sst xmlns="http://schemas.openxmlformats.org/spreadsheetml/2006/main" count="17" uniqueCount="17">
  <si>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</si>
  <si>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</si>
  <si>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</si>
  <si>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</si>
  <si>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</si>
  <si>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</si>
  <si>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</si>
  <si>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</si>
  <si>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</si>
  <si>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</si>
  <si>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</si>
  <si>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</si>
  <si>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</si>
  <si>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</si>
  <si>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2018 r.</t>
  </si>
  <si>
    <r>
      <t xml:space="preserve">Załącznik nr 6 </t>
    </r>
    <r>
      <rPr>
        <sz val="11"/>
        <rFont val="Times New Roman"/>
        <family val="1"/>
      </rPr>
      <t>do Uchwały Rady Powiatu</t>
    </r>
  </si>
  <si>
    <t>Rady Powiatu Braniewskiego Nr z dnia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</si>
</sst>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3" fontId="20" fillId="24" borderId="28" xfId="0" applyNumberFormat="1" applyFont="1" applyFill="1" applyBorder="1" applyAlignment="1">
      <alignment horizontal="right" vertical="center"/>
    </xf>
    <xf numFmtId="3" fontId="20" fillId="24" borderId="28" xfId="0" applyNumberFormat="1" applyFont="1" applyFill="1" applyBorder="1" applyAlignment="1">
      <alignment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horizontal="right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3" fontId="21" fillId="24" borderId="34" xfId="0" applyNumberFormat="1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3" fontId="20" fillId="24" borderId="38" xfId="0" applyNumberFormat="1" applyFont="1" applyFill="1" applyBorder="1" applyAlignment="1">
      <alignment vertical="center"/>
    </xf>
    <xf numFmtId="164" fontId="20" fillId="24" borderId="38" xfId="0" applyNumberFormat="1" applyFont="1" applyFill="1" applyBorder="1" applyAlignment="1">
      <alignment vertical="center"/>
    </xf>
    <xf numFmtId="3" fontId="20" fillId="24" borderId="39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3" fontId="20" fillId="24" borderId="40" xfId="0" applyNumberFormat="1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35" xfId="0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1" xfId="0" applyNumberFormat="1" applyFont="1" applyFill="1" applyBorder="1" applyAlignment="1">
      <alignment horizontal="righ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3" fontId="21" fillId="24" borderId="43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3" fontId="20" fillId="24" borderId="45" xfId="0" applyNumberFormat="1" applyFont="1" applyFill="1" applyBorder="1" applyAlignment="1">
      <alignment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3" fontId="21" fillId="24" borderId="47" xfId="0" applyNumberFormat="1" applyFont="1" applyFill="1" applyBorder="1" applyAlignment="1">
      <alignment vertical="center"/>
    </xf>
    <xf numFmtId="3" fontId="21" fillId="24" borderId="48" xfId="0" applyNumberFormat="1" applyFont="1" applyFill="1" applyBorder="1" applyAlignment="1">
      <alignment vertical="center"/>
    </xf>
    <xf numFmtId="0" fontId="20" fillId="24" borderId="49" xfId="0" applyFont="1" applyFill="1" applyBorder="1" applyAlignment="1">
      <alignment horizontal="center" vertical="center"/>
    </xf>
    <xf numFmtId="0" fontId="21" fillId="24" borderId="50" xfId="0" applyFont="1" applyFill="1" applyBorder="1" applyAlignment="1">
      <alignment horizontal="center" vertical="center"/>
    </xf>
    <xf numFmtId="0" fontId="20" fillId="24" borderId="50" xfId="0" applyFont="1" applyFill="1" applyBorder="1" applyAlignment="1">
      <alignment horizontal="center" vertical="center"/>
    </xf>
    <xf numFmtId="3" fontId="20" fillId="24" borderId="50" xfId="0" applyNumberFormat="1" applyFont="1" applyFill="1" applyBorder="1" applyAlignment="1">
      <alignment horizontal="right" vertical="center"/>
    </xf>
    <xf numFmtId="0" fontId="21" fillId="24" borderId="51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/>
    </xf>
    <xf numFmtId="3" fontId="20" fillId="24" borderId="52" xfId="0" applyNumberFormat="1" applyFont="1" applyFill="1" applyBorder="1" applyAlignment="1">
      <alignment horizontal="right" vertical="center"/>
    </xf>
    <xf numFmtId="3" fontId="20" fillId="24" borderId="52" xfId="0" applyNumberFormat="1" applyFont="1" applyFill="1" applyBorder="1" applyAlignment="1">
      <alignment vertical="center"/>
    </xf>
    <xf numFmtId="3" fontId="20" fillId="24" borderId="53" xfId="0" applyNumberFormat="1" applyFont="1" applyFill="1" applyBorder="1" applyAlignment="1">
      <alignment vertical="center"/>
    </xf>
    <xf numFmtId="0" fontId="20" fillId="24" borderId="54" xfId="0" applyFont="1" applyFill="1" applyBorder="1" applyAlignment="1">
      <alignment horizontal="center" vertical="center"/>
    </xf>
    <xf numFmtId="3" fontId="20" fillId="24" borderId="54" xfId="0" applyNumberFormat="1" applyFont="1" applyFill="1" applyBorder="1" applyAlignment="1">
      <alignment horizontal="right"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49" xfId="0" applyNumberFormat="1" applyFont="1" applyFill="1" applyBorder="1" applyAlignment="1">
      <alignment horizontal="right" vertical="center"/>
    </xf>
    <xf numFmtId="3" fontId="20" fillId="24" borderId="49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vertical="center"/>
    </xf>
    <xf numFmtId="3" fontId="20" fillId="24" borderId="26" xfId="0" applyNumberFormat="1" applyFont="1" applyFill="1" applyBorder="1" applyAlignment="1">
      <alignment horizontal="right" vertical="center"/>
    </xf>
    <xf numFmtId="0" fontId="21" fillId="24" borderId="57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horizontal="right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0" fontId="20" fillId="24" borderId="59" xfId="0" applyFont="1" applyFill="1" applyBorder="1" applyAlignment="1">
      <alignment horizontal="center" vertical="center"/>
    </xf>
    <xf numFmtId="3" fontId="20" fillId="24" borderId="59" xfId="0" applyNumberFormat="1" applyFont="1" applyFill="1" applyBorder="1" applyAlignment="1">
      <alignment vertical="center"/>
    </xf>
    <xf numFmtId="3" fontId="20" fillId="24" borderId="60" xfId="0" applyNumberFormat="1" applyFont="1" applyFill="1" applyBorder="1" applyAlignment="1">
      <alignment horizontal="center" vertical="center"/>
    </xf>
    <xf numFmtId="3" fontId="20" fillId="24" borderId="61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62" xfId="0" applyNumberFormat="1" applyFont="1" applyFill="1" applyBorder="1" applyAlignment="1">
      <alignment horizontal="right" vertical="center"/>
    </xf>
    <xf numFmtId="3" fontId="20" fillId="24" borderId="63" xfId="0" applyNumberFormat="1" applyFont="1" applyFill="1" applyBorder="1" applyAlignment="1">
      <alignment horizontal="right" vertical="center"/>
    </xf>
    <xf numFmtId="3" fontId="21" fillId="6" borderId="64" xfId="0" applyNumberFormat="1" applyFont="1" applyFill="1" applyBorder="1" applyAlignment="1">
      <alignment horizontal="right" vertical="center"/>
    </xf>
    <xf numFmtId="0" fontId="21" fillId="24" borderId="65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horizontal="center" vertical="center"/>
    </xf>
    <xf numFmtId="3" fontId="21" fillId="24" borderId="65" xfId="0" applyNumberFormat="1" applyFont="1" applyFill="1" applyBorder="1" applyAlignment="1">
      <alignment horizontal="right" vertical="center"/>
    </xf>
    <xf numFmtId="0" fontId="21" fillId="24" borderId="66" xfId="0" applyFont="1" applyFill="1" applyBorder="1" applyAlignment="1">
      <alignment horizontal="center" vertical="center"/>
    </xf>
    <xf numFmtId="3" fontId="20" fillId="25" borderId="4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vertical="center"/>
    </xf>
    <xf numFmtId="0" fontId="20" fillId="24" borderId="59" xfId="0" applyFont="1" applyFill="1" applyBorder="1" applyAlignment="1">
      <alignment vertical="center"/>
    </xf>
    <xf numFmtId="3" fontId="20" fillId="24" borderId="60" xfId="0" applyNumberFormat="1" applyFont="1" applyFill="1" applyBorder="1" applyAlignment="1">
      <alignment vertical="center"/>
    </xf>
    <xf numFmtId="0" fontId="20" fillId="24" borderId="40" xfId="0" applyFont="1" applyFill="1" applyBorder="1" applyAlignment="1">
      <alignment vertical="center"/>
    </xf>
    <xf numFmtId="3" fontId="20" fillId="24" borderId="68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42" xfId="0" applyFont="1" applyFill="1" applyBorder="1" applyAlignment="1">
      <alignment horizontal="center" vertical="center"/>
    </xf>
    <xf numFmtId="3" fontId="20" fillId="24" borderId="42" xfId="0" applyNumberFormat="1" applyFont="1" applyFill="1" applyBorder="1" applyAlignment="1">
      <alignment horizontal="right" vertical="center"/>
    </xf>
    <xf numFmtId="3" fontId="21" fillId="24" borderId="63" xfId="0" applyNumberFormat="1" applyFont="1" applyFill="1" applyBorder="1" applyAlignment="1">
      <alignment horizontal="right" vertical="center"/>
    </xf>
    <xf numFmtId="0" fontId="20" fillId="6" borderId="69" xfId="0" applyFont="1" applyFill="1" applyBorder="1" applyAlignment="1">
      <alignment horizontal="center" vertical="center"/>
    </xf>
    <xf numFmtId="0" fontId="20" fillId="6" borderId="70" xfId="0" applyFont="1" applyFill="1" applyBorder="1" applyAlignment="1">
      <alignment horizontal="center" vertical="center"/>
    </xf>
    <xf numFmtId="0" fontId="20" fillId="6" borderId="71" xfId="0" applyFont="1" applyFill="1" applyBorder="1" applyAlignment="1">
      <alignment horizontal="center" vertical="center" wrapText="1"/>
    </xf>
    <xf numFmtId="0" fontId="20" fillId="6" borderId="72" xfId="0" applyFont="1" applyFill="1" applyBorder="1" applyAlignment="1">
      <alignment horizontal="center" vertical="center" textRotation="90" wrapText="1"/>
    </xf>
    <xf numFmtId="0" fontId="20" fillId="6" borderId="31" xfId="0" applyFont="1" applyFill="1" applyBorder="1" applyAlignment="1">
      <alignment horizontal="center" vertical="center" textRotation="90" wrapText="1"/>
    </xf>
    <xf numFmtId="0" fontId="20" fillId="6" borderId="73" xfId="0" applyFont="1" applyFill="1" applyBorder="1" applyAlignment="1">
      <alignment horizontal="center" vertical="center" textRotation="90" wrapText="1"/>
    </xf>
    <xf numFmtId="0" fontId="20" fillId="6" borderId="71" xfId="0" applyFont="1" applyFill="1" applyBorder="1" applyAlignment="1">
      <alignment horizontal="center" vertical="center" textRotation="90" wrapText="1"/>
    </xf>
    <xf numFmtId="0" fontId="20" fillId="6" borderId="71" xfId="0" applyFont="1" applyFill="1" applyBorder="1" applyAlignment="1">
      <alignment horizontal="center" vertical="center"/>
    </xf>
    <xf numFmtId="0" fontId="21" fillId="6" borderId="74" xfId="0" applyFont="1" applyFill="1" applyBorder="1" applyAlignment="1">
      <alignment horizontal="center" vertical="center"/>
    </xf>
    <xf numFmtId="0" fontId="21" fillId="6" borderId="7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6" borderId="76" xfId="0" applyFont="1" applyFill="1" applyBorder="1" applyAlignment="1">
      <alignment horizontal="center" vertical="center" textRotation="90"/>
    </xf>
    <xf numFmtId="0" fontId="20" fillId="6" borderId="77" xfId="0" applyFont="1" applyFill="1" applyBorder="1" applyAlignment="1">
      <alignment horizontal="center" vertical="center" textRotation="90"/>
    </xf>
    <xf numFmtId="0" fontId="20" fillId="6" borderId="78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textRotation="90"/>
    </xf>
    <xf numFmtId="0" fontId="20" fillId="6" borderId="78" xfId="0" applyFont="1" applyFill="1" applyBorder="1" applyAlignment="1">
      <alignment horizontal="center" vertical="center" wrapText="1"/>
    </xf>
    <xf numFmtId="0" fontId="20" fillId="6" borderId="7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="115" zoomScaleSheetLayoutView="115" zoomScalePageLayoutView="0" workbookViewId="0" topLeftCell="A1">
      <selection activeCell="H9" sqref="H9"/>
    </sheetView>
  </sheetViews>
  <sheetFormatPr defaultColWidth="9.00390625" defaultRowHeight="12.75"/>
  <cols>
    <col min="1" max="1" width="4.625" style="0" customWidth="1"/>
    <col min="2" max="2" width="6.875" style="0" customWidth="1"/>
    <col min="3" max="3" width="6.50390625" style="0" customWidth="1"/>
    <col min="4" max="4" width="9.125" style="0" customWidth="1"/>
    <col min="5" max="5" width="10.50390625" style="0" customWidth="1"/>
    <col min="6" max="6" width="9.375" style="0" customWidth="1"/>
    <col min="7" max="7" width="10.375" style="0" customWidth="1"/>
    <col min="8" max="8" width="7.00390625" style="0" customWidth="1"/>
    <col min="9" max="9" width="12.50390625" style="0" customWidth="1"/>
    <col min="10" max="10" width="10.625" style="0" customWidth="1"/>
  </cols>
  <sheetData>
    <row r="1" spans="1:10" ht="13.5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3.5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3.5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5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5.75" customHeight="1">
      <c r="A6" s="137" t="s">
        <v>14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4.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8" t="s">
        <v>1</v>
      </c>
      <c r="B8" s="140" t="s">
        <v>2</v>
      </c>
      <c r="C8" s="140" t="s">
        <v>3</v>
      </c>
      <c r="D8" s="142" t="s">
        <v>4</v>
      </c>
      <c r="E8" s="142" t="s">
        <v>5</v>
      </c>
      <c r="F8" s="125" t="s">
        <v>6</v>
      </c>
      <c r="G8" s="125"/>
      <c r="H8" s="125"/>
      <c r="I8" s="125"/>
      <c r="J8" s="126"/>
    </row>
    <row r="9" spans="1:10" s="1" customFormat="1" ht="19.5" customHeight="1" thickBot="1" thickTop="1">
      <c r="A9" s="139"/>
      <c r="B9" s="141"/>
      <c r="C9" s="141"/>
      <c r="D9" s="143"/>
      <c r="E9" s="143"/>
      <c r="F9" s="127" t="s">
        <v>7</v>
      </c>
      <c r="G9" s="6"/>
      <c r="H9" s="7" t="s">
        <v>8</v>
      </c>
      <c r="I9" s="7"/>
      <c r="J9" s="128" t="s">
        <v>9</v>
      </c>
    </row>
    <row r="10" spans="1:10" s="1" customFormat="1" ht="34.5" customHeight="1" thickBot="1" thickTop="1">
      <c r="A10" s="139"/>
      <c r="B10" s="141"/>
      <c r="C10" s="141"/>
      <c r="D10" s="143"/>
      <c r="E10" s="143"/>
      <c r="F10" s="127"/>
      <c r="G10" s="131" t="s">
        <v>10</v>
      </c>
      <c r="H10" s="131" t="s">
        <v>11</v>
      </c>
      <c r="I10" s="132" t="s">
        <v>12</v>
      </c>
      <c r="J10" s="129"/>
    </row>
    <row r="11" spans="1:10" s="1" customFormat="1" ht="48" customHeight="1" thickBot="1" thickTop="1">
      <c r="A11" s="139"/>
      <c r="B11" s="141"/>
      <c r="C11" s="141"/>
      <c r="D11" s="143"/>
      <c r="E11" s="143"/>
      <c r="F11" s="127"/>
      <c r="G11" s="131"/>
      <c r="H11" s="131"/>
      <c r="I11" s="132"/>
      <c r="J11" s="130"/>
    </row>
    <row r="12" spans="1:10" s="2" customFormat="1" ht="13.5" customHeight="1" thickBot="1" thickTop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s="2" customFormat="1" ht="15" customHeight="1" hidden="1" thickBot="1">
      <c r="A13" s="11">
        <v>600</v>
      </c>
      <c r="B13" s="12"/>
      <c r="C13" s="12"/>
      <c r="D13" s="13">
        <f aca="true" t="shared" si="0" ref="D13:J13">SUM(D14)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70">
        <f t="shared" si="0"/>
        <v>0</v>
      </c>
    </row>
    <row r="14" spans="1:10" s="2" customFormat="1" ht="15" customHeight="1" hidden="1" thickBot="1">
      <c r="A14" s="135"/>
      <c r="B14" s="15">
        <v>60014</v>
      </c>
      <c r="C14" s="16"/>
      <c r="D14" s="17">
        <f aca="true" t="shared" si="1" ref="D14:J14">SUM(D15:D16)</f>
        <v>0</v>
      </c>
      <c r="E14" s="17">
        <f t="shared" si="1"/>
        <v>0</v>
      </c>
      <c r="F14" s="17">
        <f t="shared" si="1"/>
        <v>0</v>
      </c>
      <c r="G14" s="17"/>
      <c r="H14" s="17"/>
      <c r="I14" s="17"/>
      <c r="J14" s="18">
        <f t="shared" si="1"/>
        <v>0</v>
      </c>
    </row>
    <row r="15" spans="1:10" s="2" customFormat="1" ht="15" customHeight="1" hidden="1">
      <c r="A15" s="136"/>
      <c r="B15" s="20"/>
      <c r="C15" s="21">
        <v>6300</v>
      </c>
      <c r="D15" s="22"/>
      <c r="E15" s="22"/>
      <c r="F15" s="22"/>
      <c r="G15" s="22"/>
      <c r="H15" s="23"/>
      <c r="I15" s="22"/>
      <c r="J15" s="24"/>
    </row>
    <row r="16" spans="1:10" ht="15" customHeight="1" hidden="1" thickBot="1">
      <c r="A16" s="14"/>
      <c r="B16" s="20"/>
      <c r="C16" s="25">
        <v>6050</v>
      </c>
      <c r="D16" s="26"/>
      <c r="E16" s="27"/>
      <c r="F16" s="27"/>
      <c r="G16" s="27"/>
      <c r="H16" s="27"/>
      <c r="I16" s="27"/>
      <c r="J16" s="28"/>
    </row>
    <row r="17" spans="1:10" ht="12.75" customHeight="1" thickBot="1">
      <c r="A17" s="29">
        <v>600</v>
      </c>
      <c r="B17" s="30"/>
      <c r="C17" s="31"/>
      <c r="D17" s="32">
        <f>SUM(D20+D22+D29)</f>
        <v>59800</v>
      </c>
      <c r="E17" s="32">
        <f aca="true" t="shared" si="2" ref="E17:J17">SUM(E20+E22+E29+E18)</f>
        <v>276207</v>
      </c>
      <c r="F17" s="32">
        <f t="shared" si="2"/>
        <v>116407</v>
      </c>
      <c r="G17" s="32">
        <f t="shared" si="2"/>
        <v>0</v>
      </c>
      <c r="H17" s="32">
        <f t="shared" si="2"/>
        <v>0</v>
      </c>
      <c r="I17" s="32">
        <f t="shared" si="2"/>
        <v>116407</v>
      </c>
      <c r="J17" s="32">
        <f t="shared" si="2"/>
        <v>159800</v>
      </c>
    </row>
    <row r="18" spans="1:10" ht="12.75" customHeight="1" thickBot="1">
      <c r="A18" s="33"/>
      <c r="B18" s="110">
        <v>60001</v>
      </c>
      <c r="C18" s="111"/>
      <c r="D18" s="112"/>
      <c r="E18" s="112">
        <f aca="true" t="shared" si="3" ref="E18:J18">SUM(E19)</f>
        <v>50000</v>
      </c>
      <c r="F18" s="112">
        <f t="shared" si="3"/>
        <v>50000</v>
      </c>
      <c r="G18" s="112">
        <f t="shared" si="3"/>
        <v>0</v>
      </c>
      <c r="H18" s="112">
        <f t="shared" si="3"/>
        <v>0</v>
      </c>
      <c r="I18" s="112">
        <f t="shared" si="3"/>
        <v>50000</v>
      </c>
      <c r="J18" s="112">
        <f t="shared" si="3"/>
        <v>0</v>
      </c>
    </row>
    <row r="19" spans="1:10" ht="12.75" customHeight="1">
      <c r="A19" s="33"/>
      <c r="B19" s="81"/>
      <c r="C19" s="82">
        <v>2330</v>
      </c>
      <c r="D19" s="83"/>
      <c r="E19" s="83">
        <v>50000</v>
      </c>
      <c r="F19" s="83">
        <v>50000</v>
      </c>
      <c r="G19" s="83"/>
      <c r="H19" s="83"/>
      <c r="I19" s="83">
        <f>SUM(F19)</f>
        <v>50000</v>
      </c>
      <c r="J19" s="105"/>
    </row>
    <row r="20" spans="1:10" ht="12.75" customHeight="1">
      <c r="A20" s="33"/>
      <c r="B20" s="34">
        <v>60004</v>
      </c>
      <c r="C20" s="35"/>
      <c r="D20" s="36">
        <f>SUM(D21)</f>
        <v>0</v>
      </c>
      <c r="E20" s="36">
        <f aca="true" t="shared" si="4" ref="E20:J20">SUM(E21)</f>
        <v>41607</v>
      </c>
      <c r="F20" s="36">
        <f t="shared" si="4"/>
        <v>41607</v>
      </c>
      <c r="G20" s="36">
        <f t="shared" si="4"/>
        <v>0</v>
      </c>
      <c r="H20" s="36">
        <f t="shared" si="4"/>
        <v>0</v>
      </c>
      <c r="I20" s="36">
        <f t="shared" si="4"/>
        <v>41607</v>
      </c>
      <c r="J20" s="106">
        <f t="shared" si="4"/>
        <v>0</v>
      </c>
    </row>
    <row r="21" spans="1:10" ht="12.75" customHeight="1">
      <c r="A21" s="33"/>
      <c r="B21" s="34"/>
      <c r="C21" s="35">
        <v>2320</v>
      </c>
      <c r="D21" s="36"/>
      <c r="E21" s="36">
        <v>41607</v>
      </c>
      <c r="F21" s="36">
        <v>41607</v>
      </c>
      <c r="G21" s="36"/>
      <c r="H21" s="36"/>
      <c r="I21" s="36">
        <f>SUM(F21)</f>
        <v>41607</v>
      </c>
      <c r="J21" s="106"/>
    </row>
    <row r="22" spans="1:10" ht="12.75" customHeight="1">
      <c r="A22" s="33"/>
      <c r="B22" s="34">
        <v>60014</v>
      </c>
      <c r="C22" s="35"/>
      <c r="D22" s="36">
        <f>SUM(D23:D28)</f>
        <v>59800</v>
      </c>
      <c r="E22" s="36">
        <f aca="true" t="shared" si="5" ref="E22:J22">SUM(E23:E28)</f>
        <v>84600</v>
      </c>
      <c r="F22" s="36">
        <f t="shared" si="5"/>
        <v>24800</v>
      </c>
      <c r="G22" s="36">
        <f t="shared" si="5"/>
        <v>0</v>
      </c>
      <c r="H22" s="36">
        <f t="shared" si="5"/>
        <v>0</v>
      </c>
      <c r="I22" s="36">
        <f t="shared" si="5"/>
        <v>24800</v>
      </c>
      <c r="J22" s="106">
        <f t="shared" si="5"/>
        <v>59800</v>
      </c>
    </row>
    <row r="23" spans="1:10" ht="12.75" customHeight="1" hidden="1">
      <c r="A23" s="33"/>
      <c r="B23" s="69"/>
      <c r="C23" s="85">
        <v>6300</v>
      </c>
      <c r="D23" s="86"/>
      <c r="E23" s="87"/>
      <c r="F23" s="87"/>
      <c r="G23" s="87"/>
      <c r="H23" s="87"/>
      <c r="I23" s="87"/>
      <c r="J23" s="88"/>
    </row>
    <row r="24" spans="1:10" ht="12.75" customHeight="1" hidden="1">
      <c r="A24" s="33"/>
      <c r="B24" s="38"/>
      <c r="C24" s="89">
        <v>6050</v>
      </c>
      <c r="D24" s="90"/>
      <c r="E24" s="91"/>
      <c r="F24" s="91"/>
      <c r="G24" s="91"/>
      <c r="H24" s="91"/>
      <c r="I24" s="91"/>
      <c r="J24" s="92"/>
    </row>
    <row r="25" spans="1:10" ht="12.75" customHeight="1">
      <c r="A25" s="33"/>
      <c r="B25" s="38"/>
      <c r="C25" s="89">
        <v>2310</v>
      </c>
      <c r="D25" s="90"/>
      <c r="E25" s="91">
        <v>24800</v>
      </c>
      <c r="F25" s="91">
        <v>24800</v>
      </c>
      <c r="G25" s="91"/>
      <c r="H25" s="91"/>
      <c r="I25" s="91">
        <f>SUM(F25)</f>
        <v>24800</v>
      </c>
      <c r="J25" s="92"/>
    </row>
    <row r="26" spans="1:10" ht="12.75" customHeight="1" hidden="1">
      <c r="A26" s="33"/>
      <c r="B26" s="38"/>
      <c r="C26" s="89">
        <v>6610</v>
      </c>
      <c r="D26" s="90"/>
      <c r="E26" s="91"/>
      <c r="F26" s="91"/>
      <c r="G26" s="91"/>
      <c r="H26" s="91"/>
      <c r="I26" s="91"/>
      <c r="J26" s="92"/>
    </row>
    <row r="27" spans="1:10" ht="12.75" customHeight="1">
      <c r="A27" s="33"/>
      <c r="B27" s="38"/>
      <c r="C27" s="89">
        <v>6300</v>
      </c>
      <c r="D27" s="90">
        <v>59800</v>
      </c>
      <c r="E27" s="91"/>
      <c r="F27" s="91"/>
      <c r="G27" s="91"/>
      <c r="H27" s="91"/>
      <c r="I27" s="91"/>
      <c r="J27" s="92"/>
    </row>
    <row r="28" spans="1:10" ht="12.75" customHeight="1">
      <c r="A28" s="33"/>
      <c r="B28" s="38"/>
      <c r="C28" s="80">
        <v>6050</v>
      </c>
      <c r="D28" s="93"/>
      <c r="E28" s="94">
        <v>59800</v>
      </c>
      <c r="F28" s="94"/>
      <c r="G28" s="94"/>
      <c r="H28" s="94"/>
      <c r="I28" s="94"/>
      <c r="J28" s="95">
        <v>59800</v>
      </c>
    </row>
    <row r="29" spans="1:10" ht="12.75" customHeight="1">
      <c r="A29" s="33"/>
      <c r="B29" s="68">
        <v>60016</v>
      </c>
      <c r="C29" s="39"/>
      <c r="D29" s="40">
        <f>SUM(D30)</f>
        <v>0</v>
      </c>
      <c r="E29" s="40">
        <f aca="true" t="shared" si="6" ref="E29:J29">SUM(E30)</f>
        <v>100000</v>
      </c>
      <c r="F29" s="40">
        <f t="shared" si="6"/>
        <v>0</v>
      </c>
      <c r="G29" s="40">
        <f t="shared" si="6"/>
        <v>0</v>
      </c>
      <c r="H29" s="40">
        <f t="shared" si="6"/>
        <v>0</v>
      </c>
      <c r="I29" s="40">
        <f t="shared" si="6"/>
        <v>0</v>
      </c>
      <c r="J29" s="107">
        <f t="shared" si="6"/>
        <v>100000</v>
      </c>
    </row>
    <row r="30" spans="1:10" ht="12.75" customHeight="1" thickBot="1">
      <c r="A30" s="33"/>
      <c r="B30" s="38"/>
      <c r="C30" s="72">
        <v>6300</v>
      </c>
      <c r="D30" s="73"/>
      <c r="E30" s="74">
        <v>100000</v>
      </c>
      <c r="F30" s="74"/>
      <c r="G30" s="74"/>
      <c r="H30" s="74"/>
      <c r="I30" s="74"/>
      <c r="J30" s="75">
        <v>100000</v>
      </c>
    </row>
    <row r="31" spans="1:10" ht="12.75" customHeight="1" thickBot="1">
      <c r="A31" s="84">
        <v>630</v>
      </c>
      <c r="B31" s="30"/>
      <c r="C31" s="31"/>
      <c r="D31" s="96">
        <f>SUM(D32)</f>
        <v>0</v>
      </c>
      <c r="E31" s="96">
        <f aca="true" t="shared" si="7" ref="E31:J32">SUM(E32)</f>
        <v>7000</v>
      </c>
      <c r="F31" s="96">
        <f t="shared" si="7"/>
        <v>7000</v>
      </c>
      <c r="G31" s="96">
        <f t="shared" si="7"/>
        <v>0</v>
      </c>
      <c r="H31" s="96">
        <f t="shared" si="7"/>
        <v>0</v>
      </c>
      <c r="I31" s="96">
        <f t="shared" si="7"/>
        <v>7000</v>
      </c>
      <c r="J31" s="108">
        <f t="shared" si="7"/>
        <v>0</v>
      </c>
    </row>
    <row r="32" spans="1:10" ht="12.75" customHeight="1">
      <c r="A32" s="33"/>
      <c r="B32" s="81">
        <v>63003</v>
      </c>
      <c r="C32" s="82"/>
      <c r="D32" s="83">
        <f>SUM(D33)</f>
        <v>0</v>
      </c>
      <c r="E32" s="83">
        <f t="shared" si="7"/>
        <v>7000</v>
      </c>
      <c r="F32" s="83">
        <f t="shared" si="7"/>
        <v>7000</v>
      </c>
      <c r="G32" s="83">
        <f t="shared" si="7"/>
        <v>0</v>
      </c>
      <c r="H32" s="83">
        <f t="shared" si="7"/>
        <v>0</v>
      </c>
      <c r="I32" s="83">
        <f t="shared" si="7"/>
        <v>7000</v>
      </c>
      <c r="J32" s="105">
        <f t="shared" si="7"/>
        <v>0</v>
      </c>
    </row>
    <row r="33" spans="1:10" ht="12.75" customHeight="1" thickBot="1">
      <c r="A33" s="33"/>
      <c r="B33" s="38"/>
      <c r="C33" s="72">
        <v>2710</v>
      </c>
      <c r="D33" s="73"/>
      <c r="E33" s="74">
        <v>7000</v>
      </c>
      <c r="F33" s="74">
        <f>SUM(E33)</f>
        <v>7000</v>
      </c>
      <c r="G33" s="74"/>
      <c r="H33" s="74"/>
      <c r="I33" s="74">
        <f>SUM(F33)</f>
        <v>7000</v>
      </c>
      <c r="J33" s="75"/>
    </row>
    <row r="34" spans="1:10" ht="12.75" customHeight="1" thickBot="1">
      <c r="A34" s="84">
        <v>750</v>
      </c>
      <c r="B34" s="30"/>
      <c r="C34" s="31"/>
      <c r="D34" s="96">
        <f>SUM(D35+D37)</f>
        <v>0</v>
      </c>
      <c r="E34" s="96">
        <f aca="true" t="shared" si="8" ref="E34:J34">SUM(E35+E37)</f>
        <v>25000</v>
      </c>
      <c r="F34" s="96">
        <f t="shared" si="8"/>
        <v>25000</v>
      </c>
      <c r="G34" s="96">
        <f t="shared" si="8"/>
        <v>0</v>
      </c>
      <c r="H34" s="96">
        <f t="shared" si="8"/>
        <v>0</v>
      </c>
      <c r="I34" s="96">
        <f t="shared" si="8"/>
        <v>25000</v>
      </c>
      <c r="J34" s="108">
        <f t="shared" si="8"/>
        <v>0</v>
      </c>
    </row>
    <row r="35" spans="1:10" ht="12.75" customHeight="1" hidden="1">
      <c r="A35" s="33"/>
      <c r="B35" s="81">
        <v>75018</v>
      </c>
      <c r="C35" s="82"/>
      <c r="D35" s="83">
        <f>SUM(D36)</f>
        <v>0</v>
      </c>
      <c r="E35" s="83">
        <f aca="true" t="shared" si="9" ref="E35:J35">SUM(E36)</f>
        <v>0</v>
      </c>
      <c r="F35" s="83">
        <f t="shared" si="9"/>
        <v>0</v>
      </c>
      <c r="G35" s="83">
        <f t="shared" si="9"/>
        <v>0</v>
      </c>
      <c r="H35" s="83">
        <f t="shared" si="9"/>
        <v>0</v>
      </c>
      <c r="I35" s="83">
        <f t="shared" si="9"/>
        <v>0</v>
      </c>
      <c r="J35" s="105">
        <f t="shared" si="9"/>
        <v>0</v>
      </c>
    </row>
    <row r="36" spans="1:10" ht="12.75" customHeight="1" hidden="1">
      <c r="A36" s="33"/>
      <c r="B36" s="34"/>
      <c r="C36" s="35">
        <v>2710</v>
      </c>
      <c r="D36" s="36"/>
      <c r="E36" s="37"/>
      <c r="F36" s="37"/>
      <c r="G36" s="37"/>
      <c r="H36" s="37"/>
      <c r="I36" s="37"/>
      <c r="J36" s="71"/>
    </row>
    <row r="37" spans="1:10" ht="12.75" customHeight="1">
      <c r="A37" s="33"/>
      <c r="B37" s="34">
        <v>75075</v>
      </c>
      <c r="C37" s="35"/>
      <c r="D37" s="36">
        <f>SUM(D38)</f>
        <v>0</v>
      </c>
      <c r="E37" s="36">
        <f aca="true" t="shared" si="10" ref="E37:J37">SUM(E38)</f>
        <v>25000</v>
      </c>
      <c r="F37" s="36">
        <f t="shared" si="10"/>
        <v>25000</v>
      </c>
      <c r="G37" s="36">
        <f t="shared" si="10"/>
        <v>0</v>
      </c>
      <c r="H37" s="36">
        <f t="shared" si="10"/>
        <v>0</v>
      </c>
      <c r="I37" s="36">
        <f t="shared" si="10"/>
        <v>25000</v>
      </c>
      <c r="J37" s="106">
        <f t="shared" si="10"/>
        <v>0</v>
      </c>
    </row>
    <row r="38" spans="1:10" ht="12.75" customHeight="1" thickBot="1">
      <c r="A38" s="33"/>
      <c r="B38" s="38"/>
      <c r="C38" s="72">
        <v>2310</v>
      </c>
      <c r="D38" s="73"/>
      <c r="E38" s="74">
        <v>25000</v>
      </c>
      <c r="F38" s="74">
        <v>25000</v>
      </c>
      <c r="G38" s="74"/>
      <c r="H38" s="74"/>
      <c r="I38" s="74">
        <f>SUM(F38)</f>
        <v>25000</v>
      </c>
      <c r="J38" s="75"/>
    </row>
    <row r="39" spans="1:10" ht="12.75" customHeight="1" thickBot="1">
      <c r="A39" s="84">
        <v>801</v>
      </c>
      <c r="B39" s="30"/>
      <c r="C39" s="30"/>
      <c r="D39" s="32">
        <f>SUM(D42)</f>
        <v>0</v>
      </c>
      <c r="E39" s="32">
        <f aca="true" t="shared" si="11" ref="E39:J39">SUM(E40+E42)</f>
        <v>71000</v>
      </c>
      <c r="F39" s="32">
        <f t="shared" si="11"/>
        <v>71000</v>
      </c>
      <c r="G39" s="32">
        <f t="shared" si="11"/>
        <v>0</v>
      </c>
      <c r="H39" s="32">
        <f t="shared" si="11"/>
        <v>0</v>
      </c>
      <c r="I39" s="32">
        <f t="shared" si="11"/>
        <v>71000</v>
      </c>
      <c r="J39" s="124">
        <f t="shared" si="11"/>
        <v>0</v>
      </c>
    </row>
    <row r="40" spans="1:10" ht="12.75" customHeight="1">
      <c r="A40" s="33"/>
      <c r="B40" s="34">
        <v>80117</v>
      </c>
      <c r="C40" s="35"/>
      <c r="D40" s="36"/>
      <c r="E40" s="36">
        <f aca="true" t="shared" si="12" ref="E40:J42">SUM(E41)</f>
        <v>26000</v>
      </c>
      <c r="F40" s="36">
        <f t="shared" si="12"/>
        <v>26000</v>
      </c>
      <c r="G40" s="36">
        <f t="shared" si="12"/>
        <v>0</v>
      </c>
      <c r="H40" s="36">
        <f t="shared" si="12"/>
        <v>0</v>
      </c>
      <c r="I40" s="36">
        <f t="shared" si="12"/>
        <v>26000</v>
      </c>
      <c r="J40" s="36">
        <f t="shared" si="12"/>
        <v>0</v>
      </c>
    </row>
    <row r="41" spans="1:10" ht="12.75" customHeight="1">
      <c r="A41" s="33"/>
      <c r="B41" s="38"/>
      <c r="C41" s="122">
        <v>2320</v>
      </c>
      <c r="D41" s="123"/>
      <c r="E41" s="123">
        <v>26000</v>
      </c>
      <c r="F41" s="123">
        <v>26000</v>
      </c>
      <c r="G41" s="123"/>
      <c r="H41" s="123"/>
      <c r="I41" s="123">
        <v>26000</v>
      </c>
      <c r="J41" s="123"/>
    </row>
    <row r="42" spans="1:10" ht="12.75" customHeight="1">
      <c r="A42" s="33"/>
      <c r="B42" s="68">
        <v>80130</v>
      </c>
      <c r="C42" s="39"/>
      <c r="D42" s="40">
        <f>SUM(D43)</f>
        <v>0</v>
      </c>
      <c r="E42" s="40">
        <f t="shared" si="12"/>
        <v>45000</v>
      </c>
      <c r="F42" s="40">
        <f t="shared" si="12"/>
        <v>45000</v>
      </c>
      <c r="G42" s="40">
        <f t="shared" si="12"/>
        <v>0</v>
      </c>
      <c r="H42" s="40">
        <f t="shared" si="12"/>
        <v>0</v>
      </c>
      <c r="I42" s="40">
        <f t="shared" si="12"/>
        <v>45000</v>
      </c>
      <c r="J42" s="40">
        <f t="shared" si="12"/>
        <v>0</v>
      </c>
    </row>
    <row r="43" spans="1:10" ht="12.75" customHeight="1" thickBot="1">
      <c r="A43" s="33"/>
      <c r="B43" s="97"/>
      <c r="C43" s="98">
        <v>2320</v>
      </c>
      <c r="D43" s="99"/>
      <c r="E43" s="100">
        <v>45000</v>
      </c>
      <c r="F43" s="100">
        <v>45000</v>
      </c>
      <c r="G43" s="100"/>
      <c r="H43" s="100"/>
      <c r="I43" s="100">
        <f>SUM(F43)</f>
        <v>45000</v>
      </c>
      <c r="J43" s="101"/>
    </row>
    <row r="44" spans="1:10" ht="12.75" customHeight="1" thickBot="1">
      <c r="A44" s="76">
        <v>855</v>
      </c>
      <c r="B44" s="77"/>
      <c r="C44" s="77"/>
      <c r="D44" s="78">
        <f aca="true" t="shared" si="13" ref="D44:J44">SUM(D45+D49)</f>
        <v>84024</v>
      </c>
      <c r="E44" s="78">
        <f t="shared" si="13"/>
        <v>178330</v>
      </c>
      <c r="F44" s="78">
        <f t="shared" si="13"/>
        <v>178330</v>
      </c>
      <c r="G44" s="78">
        <f t="shared" si="13"/>
        <v>27583</v>
      </c>
      <c r="H44" s="78">
        <f t="shared" si="13"/>
        <v>5440</v>
      </c>
      <c r="I44" s="78">
        <f t="shared" si="13"/>
        <v>94306</v>
      </c>
      <c r="J44" s="79">
        <f t="shared" si="13"/>
        <v>0</v>
      </c>
    </row>
    <row r="45" spans="1:10" ht="12.75" customHeight="1">
      <c r="A45" s="19"/>
      <c r="B45" s="46">
        <v>85508</v>
      </c>
      <c r="C45" s="46"/>
      <c r="D45" s="47">
        <f>SUM(D46)</f>
        <v>44711</v>
      </c>
      <c r="E45" s="47">
        <f aca="true" t="shared" si="14" ref="E45:J45">SUM(E46:E48)</f>
        <v>139017</v>
      </c>
      <c r="F45" s="47">
        <f t="shared" si="14"/>
        <v>139017</v>
      </c>
      <c r="G45" s="47">
        <f t="shared" si="14"/>
        <v>0</v>
      </c>
      <c r="H45" s="47">
        <f t="shared" si="14"/>
        <v>0</v>
      </c>
      <c r="I45" s="47">
        <f t="shared" si="14"/>
        <v>94306</v>
      </c>
      <c r="J45" s="48">
        <f t="shared" si="14"/>
        <v>0</v>
      </c>
    </row>
    <row r="46" spans="1:10" ht="12.75" customHeight="1">
      <c r="A46" s="14"/>
      <c r="B46" s="43"/>
      <c r="C46" s="102">
        <v>2320</v>
      </c>
      <c r="D46" s="103">
        <v>44711</v>
      </c>
      <c r="E46" s="103"/>
      <c r="F46" s="103"/>
      <c r="G46" s="103"/>
      <c r="H46" s="103"/>
      <c r="I46" s="103"/>
      <c r="J46" s="104"/>
    </row>
    <row r="47" spans="1:10" ht="12.75" customHeight="1">
      <c r="A47" s="14"/>
      <c r="B47" s="20"/>
      <c r="C47" s="21">
        <v>2320</v>
      </c>
      <c r="D47" s="49"/>
      <c r="E47" s="49">
        <v>94306</v>
      </c>
      <c r="F47" s="49">
        <v>94306</v>
      </c>
      <c r="G47" s="49"/>
      <c r="H47" s="49"/>
      <c r="I47" s="49">
        <f>SUM(F47)</f>
        <v>94306</v>
      </c>
      <c r="J47" s="50"/>
    </row>
    <row r="48" spans="1:10" ht="12.75" customHeight="1">
      <c r="A48" s="14"/>
      <c r="B48" s="52"/>
      <c r="C48" s="53">
        <v>3110</v>
      </c>
      <c r="D48" s="54"/>
      <c r="E48" s="54">
        <v>44711</v>
      </c>
      <c r="F48" s="54">
        <v>44711</v>
      </c>
      <c r="G48" s="54"/>
      <c r="H48" s="54"/>
      <c r="I48" s="55"/>
      <c r="J48" s="56"/>
    </row>
    <row r="49" spans="1:10" ht="12.75" customHeight="1">
      <c r="A49" s="51"/>
      <c r="B49" s="15">
        <v>85510</v>
      </c>
      <c r="C49" s="15"/>
      <c r="D49" s="57">
        <f aca="true" t="shared" si="15" ref="D49:J49">SUM(D50:D55)</f>
        <v>39313</v>
      </c>
      <c r="E49" s="57">
        <f t="shared" si="15"/>
        <v>39313</v>
      </c>
      <c r="F49" s="57">
        <f t="shared" si="15"/>
        <v>39313</v>
      </c>
      <c r="G49" s="57">
        <f t="shared" si="15"/>
        <v>27583</v>
      </c>
      <c r="H49" s="57">
        <f t="shared" si="15"/>
        <v>5440</v>
      </c>
      <c r="I49" s="57">
        <f t="shared" si="15"/>
        <v>0</v>
      </c>
      <c r="J49" s="58">
        <f t="shared" si="15"/>
        <v>0</v>
      </c>
    </row>
    <row r="50" spans="1:10" ht="12.75" customHeight="1">
      <c r="A50" s="51"/>
      <c r="B50" s="20"/>
      <c r="C50" s="21">
        <v>2320</v>
      </c>
      <c r="D50" s="49">
        <v>39313</v>
      </c>
      <c r="E50" s="49"/>
      <c r="F50" s="49"/>
      <c r="G50" s="49"/>
      <c r="H50" s="49"/>
      <c r="I50" s="49"/>
      <c r="J50" s="50"/>
    </row>
    <row r="51" spans="1:10" ht="12.75" customHeight="1">
      <c r="A51" s="51"/>
      <c r="B51" s="20"/>
      <c r="C51" s="25">
        <v>4010</v>
      </c>
      <c r="D51" s="27"/>
      <c r="E51" s="27">
        <v>27583</v>
      </c>
      <c r="F51" s="27">
        <v>27583</v>
      </c>
      <c r="G51" s="27">
        <f>SUM(F51)</f>
        <v>27583</v>
      </c>
      <c r="H51" s="27"/>
      <c r="I51" s="27"/>
      <c r="J51" s="59"/>
    </row>
    <row r="52" spans="1:10" ht="12.75" customHeight="1">
      <c r="A52" s="51"/>
      <c r="B52" s="20"/>
      <c r="C52" s="25">
        <v>4110</v>
      </c>
      <c r="D52" s="27"/>
      <c r="E52" s="27">
        <v>4803</v>
      </c>
      <c r="F52" s="27">
        <v>4803</v>
      </c>
      <c r="G52" s="27"/>
      <c r="H52" s="27">
        <f>SUM(F52)</f>
        <v>4803</v>
      </c>
      <c r="I52" s="27"/>
      <c r="J52" s="59"/>
    </row>
    <row r="53" spans="1:10" ht="12.75" customHeight="1">
      <c r="A53" s="51"/>
      <c r="B53" s="20"/>
      <c r="C53" s="25">
        <v>4120</v>
      </c>
      <c r="D53" s="27"/>
      <c r="E53" s="27">
        <v>637</v>
      </c>
      <c r="F53" s="27">
        <v>637</v>
      </c>
      <c r="G53" s="27"/>
      <c r="H53" s="27">
        <f>SUM(F53)</f>
        <v>637</v>
      </c>
      <c r="I53" s="27"/>
      <c r="J53" s="59"/>
    </row>
    <row r="54" spans="1:10" ht="12.75" customHeight="1">
      <c r="A54" s="51"/>
      <c r="B54" s="20"/>
      <c r="C54" s="25">
        <v>4220</v>
      </c>
      <c r="D54" s="27"/>
      <c r="E54" s="27">
        <v>2805</v>
      </c>
      <c r="F54" s="27">
        <v>2805</v>
      </c>
      <c r="G54" s="27"/>
      <c r="H54" s="27"/>
      <c r="I54" s="27"/>
      <c r="J54" s="59"/>
    </row>
    <row r="55" spans="1:10" ht="12.75" customHeight="1" thickBot="1">
      <c r="A55" s="51"/>
      <c r="B55" s="20"/>
      <c r="C55" s="25">
        <v>4260</v>
      </c>
      <c r="D55" s="27"/>
      <c r="E55" s="27">
        <v>3485</v>
      </c>
      <c r="F55" s="27">
        <v>3485</v>
      </c>
      <c r="G55" s="27"/>
      <c r="H55" s="27"/>
      <c r="I55" s="27"/>
      <c r="J55" s="59"/>
    </row>
    <row r="56" spans="1:10" ht="12.75" customHeight="1" thickBot="1">
      <c r="A56" s="44">
        <v>921</v>
      </c>
      <c r="B56" s="61"/>
      <c r="C56" s="61"/>
      <c r="D56" s="45">
        <f>SUM(D57+D59)</f>
        <v>20000</v>
      </c>
      <c r="E56" s="45">
        <f aca="true" t="shared" si="16" ref="E56:J56">SUM(E57+E59)</f>
        <v>30000</v>
      </c>
      <c r="F56" s="45">
        <f t="shared" si="16"/>
        <v>30000</v>
      </c>
      <c r="G56" s="45">
        <f t="shared" si="16"/>
        <v>0</v>
      </c>
      <c r="H56" s="45">
        <f t="shared" si="16"/>
        <v>0</v>
      </c>
      <c r="I56" s="45">
        <f t="shared" si="16"/>
        <v>30000</v>
      </c>
      <c r="J56" s="45">
        <f t="shared" si="16"/>
        <v>0</v>
      </c>
    </row>
    <row r="57" spans="1:10" ht="12.75" customHeight="1">
      <c r="A57" s="62"/>
      <c r="B57" s="46">
        <v>92116</v>
      </c>
      <c r="C57" s="63"/>
      <c r="D57" s="64">
        <f>SUM(D58)</f>
        <v>0</v>
      </c>
      <c r="E57" s="64">
        <f aca="true" t="shared" si="17" ref="E57:J57">SUM(E58)</f>
        <v>10000</v>
      </c>
      <c r="F57" s="64">
        <f t="shared" si="17"/>
        <v>10000</v>
      </c>
      <c r="G57" s="64">
        <f t="shared" si="17"/>
        <v>0</v>
      </c>
      <c r="H57" s="64">
        <f t="shared" si="17"/>
        <v>0</v>
      </c>
      <c r="I57" s="64">
        <f t="shared" si="17"/>
        <v>10000</v>
      </c>
      <c r="J57" s="65">
        <f t="shared" si="17"/>
        <v>0</v>
      </c>
    </row>
    <row r="58" spans="1:10" ht="12.75" customHeight="1">
      <c r="A58" s="62"/>
      <c r="B58" s="20"/>
      <c r="C58" s="66">
        <v>2310</v>
      </c>
      <c r="D58" s="41"/>
      <c r="E58" s="41">
        <v>10000</v>
      </c>
      <c r="F58" s="41">
        <v>10000</v>
      </c>
      <c r="G58" s="41"/>
      <c r="H58" s="41"/>
      <c r="I58" s="41">
        <f>SUM(F58)</f>
        <v>10000</v>
      </c>
      <c r="J58" s="42"/>
    </row>
    <row r="59" spans="1:10" ht="12.75" customHeight="1">
      <c r="A59" s="62"/>
      <c r="B59" s="115">
        <v>92195</v>
      </c>
      <c r="C59" s="116"/>
      <c r="D59" s="121">
        <f>SUM(D60:D61)</f>
        <v>20000</v>
      </c>
      <c r="E59" s="121">
        <f aca="true" t="shared" si="18" ref="E59:J59">SUM(E60:E61)</f>
        <v>20000</v>
      </c>
      <c r="F59" s="121">
        <f t="shared" si="18"/>
        <v>20000</v>
      </c>
      <c r="G59" s="121">
        <f t="shared" si="18"/>
        <v>0</v>
      </c>
      <c r="H59" s="121">
        <f t="shared" si="18"/>
        <v>0</v>
      </c>
      <c r="I59" s="121">
        <f t="shared" si="18"/>
        <v>20000</v>
      </c>
      <c r="J59" s="121">
        <f t="shared" si="18"/>
        <v>0</v>
      </c>
    </row>
    <row r="60" spans="1:10" ht="12.75" customHeight="1">
      <c r="A60" s="62"/>
      <c r="B60" s="113"/>
      <c r="C60" s="117">
        <v>2710</v>
      </c>
      <c r="D60" s="103">
        <v>20000</v>
      </c>
      <c r="E60" s="103"/>
      <c r="F60" s="103"/>
      <c r="G60" s="103"/>
      <c r="H60" s="103"/>
      <c r="I60" s="103"/>
      <c r="J60" s="118"/>
    </row>
    <row r="61" spans="1:10" ht="12.75" customHeight="1" thickBot="1">
      <c r="A61" s="62"/>
      <c r="B61" s="113"/>
      <c r="C61" s="119">
        <v>2360</v>
      </c>
      <c r="D61" s="60"/>
      <c r="E61" s="114">
        <v>20000</v>
      </c>
      <c r="F61" s="60">
        <v>20000</v>
      </c>
      <c r="G61" s="60"/>
      <c r="H61" s="60"/>
      <c r="I61" s="60">
        <f>SUM(F61)</f>
        <v>20000</v>
      </c>
      <c r="J61" s="120"/>
    </row>
    <row r="62" spans="1:10" ht="15.75" customHeight="1" thickBot="1">
      <c r="A62" s="133" t="s">
        <v>13</v>
      </c>
      <c r="B62" s="134"/>
      <c r="C62" s="134"/>
      <c r="D62" s="67">
        <f aca="true" t="shared" si="19" ref="D62:J62">SUM(D17+D31+D34+D39+D44+D56)</f>
        <v>163824</v>
      </c>
      <c r="E62" s="67">
        <f t="shared" si="19"/>
        <v>587537</v>
      </c>
      <c r="F62" s="67">
        <f t="shared" si="19"/>
        <v>427737</v>
      </c>
      <c r="G62" s="67">
        <f t="shared" si="19"/>
        <v>27583</v>
      </c>
      <c r="H62" s="67">
        <f t="shared" si="19"/>
        <v>5440</v>
      </c>
      <c r="I62" s="67">
        <f t="shared" si="19"/>
        <v>343713</v>
      </c>
      <c r="J62" s="109">
        <f t="shared" si="19"/>
        <v>159800</v>
      </c>
    </row>
  </sheetData>
  <sheetProtection selectLockedCells="1" selectUnlockedCells="1"/>
  <mergeCells count="17"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  <mergeCell ref="A62:C62"/>
    <mergeCell ref="G10:G11"/>
    <mergeCell ref="A14:A15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2017-11-07T10:42:35Z</cp:lastPrinted>
  <dcterms:modified xsi:type="dcterms:W3CDTF">2017-11-07T10:42:56Z</dcterms:modified>
  <cp:category/>
  <cp:version/>
  <cp:contentType/>
  <cp:contentStatus/>
</cp:coreProperties>
</file>