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l_Nr_3_URP" sheetId="1" r:id="rId1"/>
  </sheets>
  <definedNames>
    <definedName name="_xlnm.Print_Area" localSheetId="0">'zal_Nr_3_URP'!$A$1:$K$156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<sst xmlns="http://schemas.openxmlformats.org/spreadsheetml/2006/main" count="160" uniqueCount="89">
  <si>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</si>
  <si>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</si>
  <si>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</si>
  <si>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</si>
  <si>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</si>
  <si>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</si>
  <si>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</si>
  <si>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</si>
  <si>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</si>
  <si>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</si>
  <si>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</si>
  <si>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</si>
  <si>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</si>
  <si>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</si>
  <si>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</si>
  <si>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</si>
  <si>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</si>
  <si>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</si>
  <si>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</si>
  <si>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</si>
  <si>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</si>
  <si>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</si>
  <si>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</si>
  <si>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</si>
  <si>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</si>
  <si>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</si>
  <si>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</si>
  <si>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</si>
  <si>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</si>
  <si>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</si>
  <si>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</si>
  <si>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</si>
  <si>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</si>
  <si>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</si>
  <si>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</si>
  <si>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</si>
  <si>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</si>
  <si>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</si>
  <si>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</si>
  <si>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</si>
  <si>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</si>
  <si>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</si>
  <si>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</si>
  <si>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</si>
  <si>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</si>
  <si>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</si>
  <si>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</si>
  <si>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</si>
  <si>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</si>
  <si>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</si>
  <si>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</si>
  <si>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</si>
  <si>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</si>
  <si>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</si>
  <si>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</si>
  <si>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</si>
  <si>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</si>
  <si>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</si>
  <si>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</si>
  <si>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</si>
  <si>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</si>
  <si>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</si>
  <si>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</si>
  <si>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</si>
  <si>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</si>
  <si>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</si>
  <si>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</si>
  <si>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</si>
  <si>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</si>
  <si>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</si>
  <si>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</si>
  <si>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</si>
  <si>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</si>
  <si>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</si>
  <si>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</si>
  <si>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</si>
  <si>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</si>
  <si>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</si>
  <si>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</si>
  <si>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</si>
  <si>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i innych zadań zleconych odrębnymi  ustawami w  2018 r.</t>
  </si>
  <si>
    <t>752</t>
  </si>
  <si>
    <t>75295</t>
  </si>
  <si>
    <t>801</t>
  </si>
  <si>
    <t>80153</t>
  </si>
  <si>
    <t>4240</t>
  </si>
  <si>
    <r>
      <t>Załącznik nr 3</t>
    </r>
    <r>
      <rPr>
        <sz val="11"/>
        <rFont val="Times New Roman"/>
        <family val="1"/>
      </rPr>
      <t xml:space="preserve"> do Uchwały Zarządu Powiatu </t>
    </r>
  </si>
  <si>
    <t>85504</t>
  </si>
  <si>
    <t>Braniewskiego Nr 495/18  z dnia 25.07.2018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</si>
</sst>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6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59" xfId="0" applyNumberFormat="1" applyFont="1" applyFill="1" applyBorder="1" applyAlignment="1">
      <alignment horizontal="right" vertical="center" wrapText="1"/>
    </xf>
    <xf numFmtId="4" fontId="7" fillId="34" borderId="6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wrapText="1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 vertical="center" wrapText="1"/>
    </xf>
    <xf numFmtId="4" fontId="4" fillId="36" borderId="67" xfId="0" applyNumberFormat="1" applyFont="1" applyFill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9" fontId="4" fillId="34" borderId="24" xfId="0" applyNumberFormat="1" applyFont="1" applyFill="1" applyBorder="1" applyAlignment="1">
      <alignment horizontal="center" vertical="center"/>
    </xf>
    <xf numFmtId="4" fontId="4" fillId="34" borderId="70" xfId="0" applyNumberFormat="1" applyFont="1" applyFill="1" applyBorder="1" applyAlignment="1">
      <alignment horizontal="right" vertical="center" wrapText="1"/>
    </xf>
    <xf numFmtId="4" fontId="4" fillId="34" borderId="71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49" fontId="5" fillId="0" borderId="7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37" borderId="31" xfId="0" applyNumberFormat="1" applyFont="1" applyFill="1" applyBorder="1" applyAlignment="1">
      <alignment horizontal="center" vertical="center"/>
    </xf>
    <xf numFmtId="49" fontId="5" fillId="37" borderId="23" xfId="0" applyNumberFormat="1" applyFont="1" applyFill="1" applyBorder="1" applyAlignment="1">
      <alignment horizontal="center" vertical="center"/>
    </xf>
    <xf numFmtId="49" fontId="5" fillId="37" borderId="24" xfId="0" applyNumberFormat="1" applyFont="1" applyFill="1" applyBorder="1" applyAlignment="1">
      <alignment horizontal="center" vertical="center"/>
    </xf>
    <xf numFmtId="49" fontId="5" fillId="37" borderId="34" xfId="0" applyNumberFormat="1" applyFont="1" applyFill="1" applyBorder="1" applyAlignment="1">
      <alignment horizontal="center" vertical="center"/>
    </xf>
    <xf numFmtId="49" fontId="4" fillId="37" borderId="28" xfId="0" applyNumberFormat="1" applyFont="1" applyFill="1" applyBorder="1" applyAlignment="1">
      <alignment horizontal="center" vertical="center"/>
    </xf>
    <xf numFmtId="49" fontId="4" fillId="37" borderId="26" xfId="0" applyNumberFormat="1" applyFont="1" applyFill="1" applyBorder="1" applyAlignment="1">
      <alignment horizontal="center" vertical="center"/>
    </xf>
    <xf numFmtId="49" fontId="4" fillId="37" borderId="27" xfId="0" applyNumberFormat="1" applyFont="1" applyFill="1" applyBorder="1" applyAlignment="1">
      <alignment horizontal="center" vertical="center"/>
    </xf>
    <xf numFmtId="49" fontId="5" fillId="37" borderId="36" xfId="0" applyNumberFormat="1" applyFont="1" applyFill="1" applyBorder="1" applyAlignment="1">
      <alignment horizontal="center" vertical="center"/>
    </xf>
    <xf numFmtId="49" fontId="4" fillId="37" borderId="37" xfId="0" applyNumberFormat="1" applyFont="1" applyFill="1" applyBorder="1" applyAlignment="1">
      <alignment horizontal="center" vertical="center"/>
    </xf>
    <xf numFmtId="4" fontId="5" fillId="37" borderId="36" xfId="0" applyNumberFormat="1" applyFont="1" applyFill="1" applyBorder="1" applyAlignment="1">
      <alignment horizontal="right" vertical="center" wrapText="1"/>
    </xf>
    <xf numFmtId="4" fontId="4" fillId="37" borderId="27" xfId="0" applyNumberFormat="1" applyFont="1" applyFill="1" applyBorder="1" applyAlignment="1">
      <alignment horizontal="right" vertical="center" wrapText="1"/>
    </xf>
    <xf numFmtId="4" fontId="4" fillId="37" borderId="48" xfId="0" applyNumberFormat="1" applyFont="1" applyFill="1" applyBorder="1" applyAlignment="1">
      <alignment horizontal="right" vertical="center" wrapText="1"/>
    </xf>
    <xf numFmtId="4" fontId="4" fillId="37" borderId="28" xfId="0" applyNumberFormat="1" applyFont="1" applyFill="1" applyBorder="1" applyAlignment="1">
      <alignment horizontal="right" vertical="center" wrapText="1"/>
    </xf>
    <xf numFmtId="4" fontId="4" fillId="37" borderId="49" xfId="0" applyNumberFormat="1" applyFont="1" applyFill="1" applyBorder="1" applyAlignment="1">
      <alignment horizontal="right" vertical="center" wrapText="1"/>
    </xf>
    <xf numFmtId="4" fontId="4" fillId="37" borderId="26" xfId="0" applyNumberFormat="1" applyFont="1" applyFill="1" applyBorder="1" applyAlignment="1">
      <alignment horizontal="right" vertical="center" wrapText="1"/>
    </xf>
    <xf numFmtId="4" fontId="4" fillId="37" borderId="4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6"/>
  <sheetViews>
    <sheetView tabSelected="1" zoomScale="85" zoomScaleNormal="85" zoomScaleSheetLayoutView="78" zoomScalePageLayoutView="0" workbookViewId="0" topLeftCell="A1">
      <selection activeCell="K3" sqref="K3"/>
    </sheetView>
  </sheetViews>
  <sheetFormatPr defaultColWidth="9.00390625" defaultRowHeight="12.75"/>
  <cols>
    <col min="1" max="1" width="5.50390625" style="0" customWidth="1"/>
    <col min="2" max="2" width="7.125" style="0" customWidth="1"/>
    <col min="3" max="3" width="5.00390625" style="0" customWidth="1"/>
    <col min="4" max="4" width="12.50390625" style="0" customWidth="1"/>
    <col min="5" max="5" width="11.875" style="0" customWidth="1"/>
    <col min="6" max="6" width="12.00390625" style="0" customWidth="1"/>
    <col min="7" max="7" width="12.50390625" style="0" customWidth="1"/>
    <col min="8" max="8" width="9.875" style="0" customWidth="1"/>
    <col min="9" max="9" width="11.375" style="0" customWidth="1"/>
    <col min="10" max="10" width="7.50390625" style="0" customWidth="1"/>
    <col min="11" max="11" width="12.375" style="0" customWidth="1"/>
    <col min="12" max="12" width="9.375" style="0" customWidth="1"/>
  </cols>
  <sheetData>
    <row r="1" spans="1:11" ht="13.5">
      <c r="A1" s="153" t="s">
        <v>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3.5">
      <c r="A2" s="154" t="s">
        <v>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3.5">
      <c r="A4" s="155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s="1" customFormat="1" ht="14.25" customHeight="1">
      <c r="A5" s="155" t="s">
        <v>80</v>
      </c>
      <c r="B5" s="155"/>
      <c r="C5" s="155"/>
      <c r="D5" s="155"/>
      <c r="E5" s="155"/>
      <c r="F5" s="155"/>
      <c r="G5" s="155"/>
      <c r="H5" s="155"/>
      <c r="I5" s="155"/>
      <c r="J5" s="155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56" t="s">
        <v>1</v>
      </c>
      <c r="B7" s="156"/>
      <c r="C7" s="156"/>
      <c r="D7" s="157" t="s">
        <v>2</v>
      </c>
      <c r="E7" s="168"/>
      <c r="F7" s="158" t="s">
        <v>4</v>
      </c>
      <c r="G7" s="158"/>
      <c r="H7" s="158"/>
      <c r="I7" s="158"/>
      <c r="J7" s="158"/>
      <c r="K7" s="159" t="s">
        <v>5</v>
      </c>
    </row>
    <row r="8" spans="1:11" ht="13.5" customHeight="1" thickBot="1">
      <c r="A8" s="156"/>
      <c r="B8" s="156"/>
      <c r="C8" s="156"/>
      <c r="D8" s="157"/>
      <c r="E8" s="169"/>
      <c r="F8" s="160" t="s">
        <v>6</v>
      </c>
      <c r="G8" s="9"/>
      <c r="H8" s="161" t="s">
        <v>7</v>
      </c>
      <c r="I8" s="161"/>
      <c r="J8" s="162" t="s">
        <v>8</v>
      </c>
      <c r="K8" s="159"/>
    </row>
    <row r="9" spans="1:11" s="2" customFormat="1" ht="75" customHeight="1">
      <c r="A9" s="156"/>
      <c r="B9" s="156"/>
      <c r="C9" s="156"/>
      <c r="D9" s="157"/>
      <c r="E9" s="10" t="s">
        <v>3</v>
      </c>
      <c r="F9" s="160"/>
      <c r="G9" s="11" t="s">
        <v>9</v>
      </c>
      <c r="H9" s="11" t="s">
        <v>10</v>
      </c>
      <c r="I9" s="11" t="s">
        <v>11</v>
      </c>
      <c r="J9" s="163"/>
      <c r="K9" s="159"/>
    </row>
    <row r="10" spans="1:11" s="3" customFormat="1" ht="14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64">
        <f aca="true" t="shared" si="0" ref="D12:K12">SUM(D13)</f>
        <v>5000</v>
      </c>
      <c r="E12" s="64">
        <f t="shared" si="0"/>
        <v>5000</v>
      </c>
      <c r="F12" s="65">
        <f t="shared" si="0"/>
        <v>5000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6">
        <f t="shared" si="0"/>
        <v>0</v>
      </c>
    </row>
    <row r="13" spans="1:11" ht="13.5" customHeight="1">
      <c r="A13" s="22"/>
      <c r="B13" s="23" t="s">
        <v>13</v>
      </c>
      <c r="C13" s="24"/>
      <c r="D13" s="67">
        <f>SUM(D14)</f>
        <v>5000</v>
      </c>
      <c r="E13" s="67">
        <f>SUM(E15)</f>
        <v>5000</v>
      </c>
      <c r="F13" s="67">
        <f>SUM(F15)</f>
        <v>5000</v>
      </c>
      <c r="G13" s="67"/>
      <c r="H13" s="68">
        <f>SUM(H15)</f>
        <v>0</v>
      </c>
      <c r="I13" s="68">
        <f>SUM(I15)</f>
        <v>0</v>
      </c>
      <c r="J13" s="69">
        <f>SUM(J15)</f>
        <v>0</v>
      </c>
      <c r="K13" s="70">
        <f>SUM(K14:K15)</f>
        <v>0</v>
      </c>
    </row>
    <row r="14" spans="1:11" ht="13.5" customHeight="1">
      <c r="A14" s="22"/>
      <c r="B14" s="25"/>
      <c r="C14" s="26" t="s">
        <v>14</v>
      </c>
      <c r="D14" s="59">
        <v>5000</v>
      </c>
      <c r="E14" s="59"/>
      <c r="F14" s="59"/>
      <c r="G14" s="59"/>
      <c r="H14" s="59"/>
      <c r="I14" s="59"/>
      <c r="J14" s="71"/>
      <c r="K14" s="72"/>
    </row>
    <row r="15" spans="1:11" ht="13.5" customHeight="1">
      <c r="A15" s="22"/>
      <c r="B15" s="25"/>
      <c r="C15" s="27" t="s">
        <v>15</v>
      </c>
      <c r="D15" s="63"/>
      <c r="E15" s="63">
        <v>5000</v>
      </c>
      <c r="F15" s="63">
        <v>5000</v>
      </c>
      <c r="G15" s="63"/>
      <c r="H15" s="63"/>
      <c r="I15" s="63"/>
      <c r="J15" s="63"/>
      <c r="K15" s="73"/>
    </row>
    <row r="16" spans="1:11" ht="13.5" customHeight="1">
      <c r="A16" s="20" t="s">
        <v>16</v>
      </c>
      <c r="B16" s="21"/>
      <c r="C16" s="28"/>
      <c r="D16" s="64">
        <f aca="true" t="shared" si="1" ref="D16:K16">SUM(D17)</f>
        <v>83801</v>
      </c>
      <c r="E16" s="64">
        <f t="shared" si="1"/>
        <v>83801</v>
      </c>
      <c r="F16" s="65">
        <f t="shared" si="1"/>
        <v>83801</v>
      </c>
      <c r="G16" s="65">
        <f t="shared" si="1"/>
        <v>12202</v>
      </c>
      <c r="H16" s="65">
        <f t="shared" si="1"/>
        <v>2099</v>
      </c>
      <c r="I16" s="65">
        <f t="shared" si="1"/>
        <v>0</v>
      </c>
      <c r="J16" s="65">
        <f t="shared" si="1"/>
        <v>0</v>
      </c>
      <c r="K16" s="66">
        <f t="shared" si="1"/>
        <v>241000</v>
      </c>
    </row>
    <row r="17" spans="1:11" ht="13.5" customHeight="1">
      <c r="A17" s="22"/>
      <c r="B17" s="29" t="s">
        <v>17</v>
      </c>
      <c r="C17" s="30"/>
      <c r="D17" s="74">
        <f>SUM(D18)</f>
        <v>83801</v>
      </c>
      <c r="E17" s="74">
        <f>SUM(E18:E33)</f>
        <v>83801</v>
      </c>
      <c r="F17" s="74">
        <f aca="true" t="shared" si="2" ref="F17:K17">SUM(F18:F33)</f>
        <v>83801</v>
      </c>
      <c r="G17" s="74">
        <f t="shared" si="2"/>
        <v>12202</v>
      </c>
      <c r="H17" s="74">
        <f t="shared" si="2"/>
        <v>2099</v>
      </c>
      <c r="I17" s="74">
        <f t="shared" si="2"/>
        <v>0</v>
      </c>
      <c r="J17" s="74">
        <f t="shared" si="2"/>
        <v>0</v>
      </c>
      <c r="K17" s="70">
        <f t="shared" si="2"/>
        <v>241000</v>
      </c>
    </row>
    <row r="18" spans="1:11" ht="13.5" customHeight="1">
      <c r="A18" s="22"/>
      <c r="B18" s="25"/>
      <c r="C18" s="26" t="s">
        <v>14</v>
      </c>
      <c r="D18" s="59">
        <v>83801</v>
      </c>
      <c r="E18" s="59"/>
      <c r="F18" s="59"/>
      <c r="G18" s="59"/>
      <c r="H18" s="59"/>
      <c r="I18" s="59"/>
      <c r="J18" s="59"/>
      <c r="K18" s="72"/>
    </row>
    <row r="19" spans="1:11" ht="13.5" customHeight="1">
      <c r="A19" s="22"/>
      <c r="B19" s="25"/>
      <c r="C19" s="31" t="s">
        <v>18</v>
      </c>
      <c r="D19" s="60"/>
      <c r="E19" s="60"/>
      <c r="F19" s="60"/>
      <c r="G19" s="60"/>
      <c r="H19" s="60"/>
      <c r="I19" s="60"/>
      <c r="J19" s="60"/>
      <c r="K19" s="75">
        <v>55000</v>
      </c>
    </row>
    <row r="20" spans="1:11" ht="13.5" customHeight="1">
      <c r="A20" s="22"/>
      <c r="B20" s="25"/>
      <c r="C20" s="31" t="s">
        <v>65</v>
      </c>
      <c r="D20" s="60"/>
      <c r="E20" s="60"/>
      <c r="F20" s="60"/>
      <c r="G20" s="60"/>
      <c r="H20" s="60"/>
      <c r="I20" s="60"/>
      <c r="J20" s="60"/>
      <c r="K20" s="75">
        <v>135000</v>
      </c>
    </row>
    <row r="21" spans="1:11" ht="13.5" customHeight="1">
      <c r="A21" s="22"/>
      <c r="B21" s="25"/>
      <c r="C21" s="31" t="s">
        <v>19</v>
      </c>
      <c r="D21" s="60"/>
      <c r="E21" s="60"/>
      <c r="F21" s="60"/>
      <c r="G21" s="60"/>
      <c r="H21" s="60"/>
      <c r="I21" s="60"/>
      <c r="J21" s="60"/>
      <c r="K21" s="75">
        <v>45000</v>
      </c>
    </row>
    <row r="22" spans="1:11" ht="13.5" customHeight="1">
      <c r="A22" s="22"/>
      <c r="B22" s="25"/>
      <c r="C22" s="32" t="s">
        <v>20</v>
      </c>
      <c r="D22" s="61"/>
      <c r="E22" s="61"/>
      <c r="F22" s="61"/>
      <c r="G22" s="61"/>
      <c r="H22" s="61"/>
      <c r="I22" s="61"/>
      <c r="J22" s="61"/>
      <c r="K22" s="76">
        <v>5000</v>
      </c>
    </row>
    <row r="23" spans="1:11" ht="13.5" customHeight="1">
      <c r="A23" s="22"/>
      <c r="B23" s="25"/>
      <c r="C23" s="33" t="s">
        <v>63</v>
      </c>
      <c r="D23" s="62"/>
      <c r="E23" s="62"/>
      <c r="F23" s="62"/>
      <c r="G23" s="62"/>
      <c r="H23" s="62"/>
      <c r="I23" s="62"/>
      <c r="J23" s="62"/>
      <c r="K23" s="77">
        <v>1000</v>
      </c>
    </row>
    <row r="24" spans="1:11" ht="13.5" customHeight="1">
      <c r="A24" s="22"/>
      <c r="B24" s="25"/>
      <c r="C24" s="33" t="s">
        <v>23</v>
      </c>
      <c r="D24" s="62"/>
      <c r="E24" s="62">
        <v>12202</v>
      </c>
      <c r="F24" s="62">
        <v>12202</v>
      </c>
      <c r="G24" s="62">
        <v>12202</v>
      </c>
      <c r="H24" s="62"/>
      <c r="I24" s="62"/>
      <c r="J24" s="62"/>
      <c r="K24" s="77"/>
    </row>
    <row r="25" spans="1:11" ht="13.5" customHeight="1">
      <c r="A25" s="22"/>
      <c r="B25" s="25"/>
      <c r="C25" s="33" t="s">
        <v>26</v>
      </c>
      <c r="D25" s="62"/>
      <c r="E25" s="62">
        <v>2099</v>
      </c>
      <c r="F25" s="62">
        <v>2099</v>
      </c>
      <c r="G25" s="62"/>
      <c r="H25" s="62">
        <v>2099</v>
      </c>
      <c r="I25" s="62"/>
      <c r="J25" s="62"/>
      <c r="K25" s="77"/>
    </row>
    <row r="26" spans="1:11" ht="13.5" customHeight="1" hidden="1">
      <c r="A26" s="22"/>
      <c r="B26" s="25"/>
      <c r="C26" s="33" t="s">
        <v>30</v>
      </c>
      <c r="D26" s="62"/>
      <c r="E26" s="62"/>
      <c r="F26" s="62"/>
      <c r="G26" s="62"/>
      <c r="H26" s="62"/>
      <c r="I26" s="62"/>
      <c r="J26" s="62"/>
      <c r="K26" s="77"/>
    </row>
    <row r="27" spans="1:11" ht="13.5" customHeight="1">
      <c r="A27" s="22"/>
      <c r="B27" s="25"/>
      <c r="C27" s="33" t="s">
        <v>28</v>
      </c>
      <c r="D27" s="62"/>
      <c r="E27" s="62">
        <v>3000</v>
      </c>
      <c r="F27" s="62">
        <v>3000</v>
      </c>
      <c r="G27" s="62"/>
      <c r="H27" s="62"/>
      <c r="I27" s="62"/>
      <c r="J27" s="62"/>
      <c r="K27" s="77"/>
    </row>
    <row r="28" spans="1:11" ht="13.5" customHeight="1">
      <c r="A28" s="22"/>
      <c r="B28" s="25"/>
      <c r="C28" s="33" t="s">
        <v>29</v>
      </c>
      <c r="D28" s="62"/>
      <c r="E28" s="62">
        <v>3500</v>
      </c>
      <c r="F28" s="62">
        <v>3500</v>
      </c>
      <c r="G28" s="62"/>
      <c r="H28" s="62"/>
      <c r="I28" s="62"/>
      <c r="J28" s="62"/>
      <c r="K28" s="77"/>
    </row>
    <row r="29" spans="1:11" ht="13.5" customHeight="1">
      <c r="A29" s="22"/>
      <c r="B29" s="25"/>
      <c r="C29" s="33" t="s">
        <v>15</v>
      </c>
      <c r="D29" s="62"/>
      <c r="E29" s="62">
        <v>27740</v>
      </c>
      <c r="F29" s="62">
        <v>27740</v>
      </c>
      <c r="G29" s="62"/>
      <c r="H29" s="62"/>
      <c r="I29" s="62"/>
      <c r="J29" s="62"/>
      <c r="K29" s="78"/>
    </row>
    <row r="30" spans="1:11" ht="13.5" customHeight="1">
      <c r="A30" s="22"/>
      <c r="B30" s="25"/>
      <c r="C30" s="33" t="s">
        <v>33</v>
      </c>
      <c r="D30" s="62"/>
      <c r="E30" s="62">
        <v>2000</v>
      </c>
      <c r="F30" s="62">
        <v>2000</v>
      </c>
      <c r="G30" s="62"/>
      <c r="H30" s="62"/>
      <c r="I30" s="62"/>
      <c r="J30" s="62"/>
      <c r="K30" s="78"/>
    </row>
    <row r="31" spans="1:11" ht="13.5" customHeight="1">
      <c r="A31" s="22"/>
      <c r="B31" s="25"/>
      <c r="C31" s="33" t="s">
        <v>61</v>
      </c>
      <c r="D31" s="62"/>
      <c r="E31" s="62">
        <v>29860</v>
      </c>
      <c r="F31" s="62">
        <v>29860</v>
      </c>
      <c r="G31" s="62"/>
      <c r="H31" s="62"/>
      <c r="I31" s="62"/>
      <c r="J31" s="62"/>
      <c r="K31" s="78"/>
    </row>
    <row r="32" spans="1:11" ht="13.5" customHeight="1">
      <c r="A32" s="22"/>
      <c r="B32" s="25"/>
      <c r="C32" s="33" t="s">
        <v>77</v>
      </c>
      <c r="D32" s="62"/>
      <c r="E32" s="62">
        <v>1400</v>
      </c>
      <c r="F32" s="62">
        <v>1400</v>
      </c>
      <c r="G32" s="62"/>
      <c r="H32" s="62"/>
      <c r="I32" s="62"/>
      <c r="J32" s="62"/>
      <c r="K32" s="78"/>
    </row>
    <row r="33" spans="1:11" ht="13.5" customHeight="1" thickBot="1">
      <c r="A33" s="22"/>
      <c r="B33" s="25"/>
      <c r="C33" s="27" t="s">
        <v>35</v>
      </c>
      <c r="D33" s="63"/>
      <c r="E33" s="63">
        <v>2000</v>
      </c>
      <c r="F33" s="63">
        <v>2000</v>
      </c>
      <c r="G33" s="63"/>
      <c r="H33" s="63"/>
      <c r="I33" s="63"/>
      <c r="J33" s="63"/>
      <c r="K33" s="73"/>
    </row>
    <row r="34" spans="1:11" ht="13.5" customHeight="1">
      <c r="A34" s="20" t="s">
        <v>21</v>
      </c>
      <c r="B34" s="21"/>
      <c r="C34" s="28"/>
      <c r="D34" s="64">
        <f aca="true" t="shared" si="3" ref="D34:K34">SUM(D35+D41)</f>
        <v>470613</v>
      </c>
      <c r="E34" s="64">
        <f t="shared" si="3"/>
        <v>470613</v>
      </c>
      <c r="F34" s="64">
        <f t="shared" si="3"/>
        <v>470613</v>
      </c>
      <c r="G34" s="64">
        <f t="shared" si="3"/>
        <v>300107</v>
      </c>
      <c r="H34" s="64">
        <f t="shared" si="3"/>
        <v>56899</v>
      </c>
      <c r="I34" s="64">
        <f t="shared" si="3"/>
        <v>500</v>
      </c>
      <c r="J34" s="64">
        <f t="shared" si="3"/>
        <v>0</v>
      </c>
      <c r="K34" s="66">
        <f t="shared" si="3"/>
        <v>0</v>
      </c>
    </row>
    <row r="35" spans="1:11" ht="13.5" customHeight="1">
      <c r="A35" s="22"/>
      <c r="B35" s="23" t="s">
        <v>64</v>
      </c>
      <c r="C35" s="24"/>
      <c r="D35" s="67">
        <f>SUM(D36)</f>
        <v>170512</v>
      </c>
      <c r="E35" s="67">
        <f aca="true" t="shared" si="4" ref="E35:K35">SUM(E37:E40)</f>
        <v>170512</v>
      </c>
      <c r="F35" s="67">
        <f t="shared" si="4"/>
        <v>170512</v>
      </c>
      <c r="G35" s="67">
        <f t="shared" si="4"/>
        <v>63152</v>
      </c>
      <c r="H35" s="67">
        <f t="shared" si="4"/>
        <v>12360</v>
      </c>
      <c r="I35" s="67">
        <f t="shared" si="4"/>
        <v>0</v>
      </c>
      <c r="J35" s="67">
        <f t="shared" si="4"/>
        <v>0</v>
      </c>
      <c r="K35" s="79">
        <f t="shared" si="4"/>
        <v>0</v>
      </c>
    </row>
    <row r="36" spans="1:11" ht="13.5" customHeight="1">
      <c r="A36" s="22"/>
      <c r="B36" s="25"/>
      <c r="C36" s="26" t="s">
        <v>14</v>
      </c>
      <c r="D36" s="59">
        <v>170512</v>
      </c>
      <c r="E36" s="59"/>
      <c r="F36" s="59"/>
      <c r="G36" s="59"/>
      <c r="H36" s="59"/>
      <c r="I36" s="59"/>
      <c r="J36" s="71"/>
      <c r="K36" s="80"/>
    </row>
    <row r="37" spans="1:11" ht="13.5" customHeight="1">
      <c r="A37" s="22"/>
      <c r="B37" s="25"/>
      <c r="C37" s="32" t="s">
        <v>23</v>
      </c>
      <c r="D37" s="61"/>
      <c r="E37" s="61">
        <v>63152</v>
      </c>
      <c r="F37" s="61">
        <v>63152</v>
      </c>
      <c r="G37" s="61">
        <v>63152</v>
      </c>
      <c r="H37" s="61"/>
      <c r="I37" s="61"/>
      <c r="J37" s="81"/>
      <c r="K37" s="82"/>
    </row>
    <row r="38" spans="1:11" ht="13.5" customHeight="1">
      <c r="A38" s="22"/>
      <c r="B38" s="25"/>
      <c r="C38" s="32" t="s">
        <v>26</v>
      </c>
      <c r="D38" s="61"/>
      <c r="E38" s="61">
        <v>10810</v>
      </c>
      <c r="F38" s="61">
        <v>10810</v>
      </c>
      <c r="G38" s="61"/>
      <c r="H38" s="61">
        <v>10810</v>
      </c>
      <c r="I38" s="61"/>
      <c r="J38" s="81"/>
      <c r="K38" s="82"/>
    </row>
    <row r="39" spans="1:11" ht="13.5" customHeight="1">
      <c r="A39" s="22"/>
      <c r="B39" s="25"/>
      <c r="C39" s="32" t="s">
        <v>27</v>
      </c>
      <c r="D39" s="61"/>
      <c r="E39" s="61">
        <v>1550</v>
      </c>
      <c r="F39" s="61">
        <v>1550</v>
      </c>
      <c r="G39" s="61"/>
      <c r="H39" s="61">
        <v>1550</v>
      </c>
      <c r="I39" s="61"/>
      <c r="J39" s="81"/>
      <c r="K39" s="82"/>
    </row>
    <row r="40" spans="1:11" ht="13.5" customHeight="1">
      <c r="A40" s="22"/>
      <c r="B40" s="25"/>
      <c r="C40" s="32" t="s">
        <v>15</v>
      </c>
      <c r="D40" s="61"/>
      <c r="E40" s="61">
        <v>95000</v>
      </c>
      <c r="F40" s="61">
        <v>95000</v>
      </c>
      <c r="G40" s="61"/>
      <c r="H40" s="61"/>
      <c r="I40" s="61"/>
      <c r="J40" s="81"/>
      <c r="K40" s="82"/>
    </row>
    <row r="41" spans="1:11" ht="13.5" customHeight="1">
      <c r="A41" s="22"/>
      <c r="B41" s="29" t="s">
        <v>22</v>
      </c>
      <c r="C41" s="30"/>
      <c r="D41" s="74">
        <f>SUM(D42:D42)</f>
        <v>300101</v>
      </c>
      <c r="E41" s="74">
        <f aca="true" t="shared" si="5" ref="E41:K41">SUM(E42:E58)</f>
        <v>300101</v>
      </c>
      <c r="F41" s="74">
        <f t="shared" si="5"/>
        <v>300101</v>
      </c>
      <c r="G41" s="74">
        <f t="shared" si="5"/>
        <v>236955</v>
      </c>
      <c r="H41" s="74">
        <f t="shared" si="5"/>
        <v>44539</v>
      </c>
      <c r="I41" s="74">
        <f t="shared" si="5"/>
        <v>500</v>
      </c>
      <c r="J41" s="74">
        <f t="shared" si="5"/>
        <v>0</v>
      </c>
      <c r="K41" s="70">
        <f t="shared" si="5"/>
        <v>0</v>
      </c>
    </row>
    <row r="42" spans="1:11" ht="13.5" customHeight="1">
      <c r="A42" s="22"/>
      <c r="B42" s="25"/>
      <c r="C42" s="26" t="s">
        <v>14</v>
      </c>
      <c r="D42" s="59">
        <v>300101</v>
      </c>
      <c r="E42" s="83"/>
      <c r="F42" s="83"/>
      <c r="G42" s="83"/>
      <c r="H42" s="83"/>
      <c r="I42" s="83"/>
      <c r="J42" s="71"/>
      <c r="K42" s="80"/>
    </row>
    <row r="43" spans="1:11" ht="13.5" customHeight="1">
      <c r="A43" s="22"/>
      <c r="B43" s="25"/>
      <c r="C43" s="32" t="s">
        <v>60</v>
      </c>
      <c r="D43" s="61"/>
      <c r="E43" s="84">
        <v>500</v>
      </c>
      <c r="F43" s="84">
        <v>500</v>
      </c>
      <c r="G43" s="84"/>
      <c r="H43" s="84"/>
      <c r="I43" s="84">
        <v>500</v>
      </c>
      <c r="J43" s="81"/>
      <c r="K43" s="82"/>
    </row>
    <row r="44" spans="1:12" ht="13.5" customHeight="1">
      <c r="A44" s="22"/>
      <c r="B44" s="25"/>
      <c r="C44" s="35" t="s">
        <v>23</v>
      </c>
      <c r="D44" s="61"/>
      <c r="E44" s="84">
        <v>75024</v>
      </c>
      <c r="F44" s="84">
        <v>75024</v>
      </c>
      <c r="G44" s="84">
        <v>75024</v>
      </c>
      <c r="H44" s="84"/>
      <c r="I44" s="84"/>
      <c r="J44" s="81"/>
      <c r="K44" s="82"/>
      <c r="L44" s="4"/>
    </row>
    <row r="45" spans="1:12" ht="13.5" customHeight="1">
      <c r="A45" s="22"/>
      <c r="B45" s="25"/>
      <c r="C45" s="32" t="s">
        <v>24</v>
      </c>
      <c r="D45" s="61"/>
      <c r="E45" s="84">
        <v>141072</v>
      </c>
      <c r="F45" s="84">
        <v>141072</v>
      </c>
      <c r="G45" s="84">
        <v>141072</v>
      </c>
      <c r="H45" s="84"/>
      <c r="I45" s="84"/>
      <c r="J45" s="81"/>
      <c r="K45" s="82"/>
      <c r="L45" s="4"/>
    </row>
    <row r="46" spans="1:12" ht="13.5" customHeight="1">
      <c r="A46" s="22"/>
      <c r="B46" s="25"/>
      <c r="C46" s="35" t="s">
        <v>25</v>
      </c>
      <c r="D46" s="61"/>
      <c r="E46" s="84">
        <v>18336</v>
      </c>
      <c r="F46" s="84">
        <v>18336</v>
      </c>
      <c r="G46" s="84">
        <v>18336</v>
      </c>
      <c r="H46" s="84"/>
      <c r="I46" s="84"/>
      <c r="J46" s="81"/>
      <c r="K46" s="82"/>
      <c r="L46" s="4"/>
    </row>
    <row r="47" spans="1:12" ht="13.5" customHeight="1">
      <c r="A47" s="22"/>
      <c r="B47" s="25"/>
      <c r="C47" s="35" t="s">
        <v>26</v>
      </c>
      <c r="D47" s="61"/>
      <c r="E47" s="84">
        <v>42339</v>
      </c>
      <c r="F47" s="84">
        <v>42339</v>
      </c>
      <c r="G47" s="84"/>
      <c r="H47" s="84">
        <v>42339</v>
      </c>
      <c r="I47" s="84"/>
      <c r="J47" s="81"/>
      <c r="K47" s="82"/>
      <c r="L47" s="4"/>
    </row>
    <row r="48" spans="1:12" ht="13.5" customHeight="1">
      <c r="A48" s="22"/>
      <c r="B48" s="25"/>
      <c r="C48" s="35" t="s">
        <v>27</v>
      </c>
      <c r="D48" s="85"/>
      <c r="E48" s="86">
        <v>2200</v>
      </c>
      <c r="F48" s="86">
        <v>2200</v>
      </c>
      <c r="G48" s="86"/>
      <c r="H48" s="86">
        <v>2200</v>
      </c>
      <c r="I48" s="86"/>
      <c r="J48" s="87"/>
      <c r="K48" s="82"/>
      <c r="L48" s="4"/>
    </row>
    <row r="49" spans="1:12" ht="13.5" customHeight="1">
      <c r="A49" s="22"/>
      <c r="B49" s="25"/>
      <c r="C49" s="35" t="s">
        <v>39</v>
      </c>
      <c r="D49" s="85"/>
      <c r="E49" s="86">
        <v>2523</v>
      </c>
      <c r="F49" s="86">
        <v>2523</v>
      </c>
      <c r="G49" s="86">
        <v>2523</v>
      </c>
      <c r="H49" s="86"/>
      <c r="I49" s="86"/>
      <c r="J49" s="87"/>
      <c r="K49" s="82"/>
      <c r="L49" s="4"/>
    </row>
    <row r="50" spans="1:11" ht="13.5" customHeight="1">
      <c r="A50" s="22"/>
      <c r="B50" s="25"/>
      <c r="C50" s="35" t="s">
        <v>28</v>
      </c>
      <c r="D50" s="61"/>
      <c r="E50" s="84">
        <v>3500</v>
      </c>
      <c r="F50" s="84">
        <v>3500</v>
      </c>
      <c r="G50" s="84"/>
      <c r="H50" s="84"/>
      <c r="I50" s="84"/>
      <c r="J50" s="81"/>
      <c r="K50" s="82"/>
    </row>
    <row r="51" spans="1:11" ht="13.5" customHeight="1">
      <c r="A51" s="22"/>
      <c r="B51" s="25"/>
      <c r="C51" s="35" t="s">
        <v>29</v>
      </c>
      <c r="D51" s="61"/>
      <c r="E51" s="84">
        <v>2000</v>
      </c>
      <c r="F51" s="84">
        <v>2000</v>
      </c>
      <c r="G51" s="84"/>
      <c r="H51" s="84"/>
      <c r="I51" s="84"/>
      <c r="J51" s="81"/>
      <c r="K51" s="82"/>
    </row>
    <row r="52" spans="1:11" ht="13.5" customHeight="1">
      <c r="A52" s="22"/>
      <c r="B52" s="25"/>
      <c r="C52" s="35" t="s">
        <v>30</v>
      </c>
      <c r="D52" s="61"/>
      <c r="E52" s="84">
        <v>212</v>
      </c>
      <c r="F52" s="84">
        <v>212</v>
      </c>
      <c r="G52" s="84"/>
      <c r="H52" s="84"/>
      <c r="I52" s="84"/>
      <c r="J52" s="81"/>
      <c r="K52" s="82"/>
    </row>
    <row r="53" spans="1:11" ht="13.5" customHeight="1">
      <c r="A53" s="22"/>
      <c r="B53" s="25"/>
      <c r="C53" s="35" t="s">
        <v>31</v>
      </c>
      <c r="D53" s="61"/>
      <c r="E53" s="84">
        <v>226</v>
      </c>
      <c r="F53" s="84">
        <v>226</v>
      </c>
      <c r="G53" s="84"/>
      <c r="H53" s="84"/>
      <c r="I53" s="84"/>
      <c r="J53" s="81"/>
      <c r="K53" s="82"/>
    </row>
    <row r="54" spans="1:11" ht="13.5" customHeight="1">
      <c r="A54" s="22"/>
      <c r="B54" s="25"/>
      <c r="C54" s="35" t="s">
        <v>15</v>
      </c>
      <c r="D54" s="61"/>
      <c r="E54" s="84">
        <v>5000</v>
      </c>
      <c r="F54" s="84">
        <v>5000</v>
      </c>
      <c r="G54" s="84"/>
      <c r="H54" s="84"/>
      <c r="I54" s="84"/>
      <c r="J54" s="81"/>
      <c r="K54" s="82"/>
    </row>
    <row r="55" spans="1:11" ht="13.5" customHeight="1">
      <c r="A55" s="22"/>
      <c r="B55" s="25"/>
      <c r="C55" s="32" t="s">
        <v>48</v>
      </c>
      <c r="D55" s="61"/>
      <c r="E55" s="84">
        <v>300</v>
      </c>
      <c r="F55" s="84">
        <v>300</v>
      </c>
      <c r="G55" s="84"/>
      <c r="H55" s="84"/>
      <c r="I55" s="84"/>
      <c r="J55" s="81"/>
      <c r="K55" s="82"/>
    </row>
    <row r="56" spans="1:11" ht="13.5" customHeight="1">
      <c r="A56" s="22"/>
      <c r="B56" s="25"/>
      <c r="C56" s="35" t="s">
        <v>32</v>
      </c>
      <c r="D56" s="61"/>
      <c r="E56" s="84">
        <v>162</v>
      </c>
      <c r="F56" s="84">
        <v>162</v>
      </c>
      <c r="G56" s="84"/>
      <c r="H56" s="84"/>
      <c r="I56" s="84"/>
      <c r="J56" s="81"/>
      <c r="K56" s="82"/>
    </row>
    <row r="57" spans="1:11" ht="13.5" customHeight="1">
      <c r="A57" s="133"/>
      <c r="B57" s="134"/>
      <c r="C57" s="135" t="s">
        <v>33</v>
      </c>
      <c r="D57" s="136"/>
      <c r="E57" s="137">
        <v>976</v>
      </c>
      <c r="F57" s="137">
        <v>976</v>
      </c>
      <c r="G57" s="137"/>
      <c r="H57" s="137"/>
      <c r="I57" s="137"/>
      <c r="J57" s="138"/>
      <c r="K57" s="139"/>
    </row>
    <row r="58" spans="1:11" ht="13.5" customHeight="1" thickBot="1">
      <c r="A58" s="45"/>
      <c r="B58" s="46"/>
      <c r="C58" s="128" t="s">
        <v>34</v>
      </c>
      <c r="D58" s="129"/>
      <c r="E58" s="130">
        <v>5731</v>
      </c>
      <c r="F58" s="130">
        <v>5731</v>
      </c>
      <c r="G58" s="130"/>
      <c r="H58" s="130"/>
      <c r="I58" s="130"/>
      <c r="J58" s="131"/>
      <c r="K58" s="132"/>
    </row>
    <row r="59" spans="1:11" ht="13.5" customHeight="1" thickBot="1">
      <c r="A59" s="20" t="s">
        <v>36</v>
      </c>
      <c r="B59" s="21"/>
      <c r="C59" s="28"/>
      <c r="D59" s="64">
        <f aca="true" t="shared" si="6" ref="D59:K59">SUM(D60+D63)</f>
        <v>19591</v>
      </c>
      <c r="E59" s="64">
        <f t="shared" si="6"/>
        <v>19591</v>
      </c>
      <c r="F59" s="65">
        <f t="shared" si="6"/>
        <v>19591</v>
      </c>
      <c r="G59" s="65">
        <f t="shared" si="6"/>
        <v>12744</v>
      </c>
      <c r="H59" s="65">
        <f t="shared" si="6"/>
        <v>990.12</v>
      </c>
      <c r="I59" s="65">
        <f t="shared" si="6"/>
        <v>0</v>
      </c>
      <c r="J59" s="65">
        <f t="shared" si="6"/>
        <v>0</v>
      </c>
      <c r="K59" s="66">
        <f t="shared" si="6"/>
        <v>0</v>
      </c>
    </row>
    <row r="60" spans="1:11" ht="13.5" customHeight="1">
      <c r="A60" s="36"/>
      <c r="B60" s="37" t="s">
        <v>37</v>
      </c>
      <c r="C60" s="38"/>
      <c r="D60" s="89">
        <f>SUM(D61)</f>
        <v>684</v>
      </c>
      <c r="E60" s="89">
        <f aca="true" t="shared" si="7" ref="E60:K60">SUM(E61:E62)</f>
        <v>684</v>
      </c>
      <c r="F60" s="89">
        <f t="shared" si="7"/>
        <v>684</v>
      </c>
      <c r="G60" s="89">
        <f t="shared" si="7"/>
        <v>684</v>
      </c>
      <c r="H60" s="89">
        <f t="shared" si="7"/>
        <v>0</v>
      </c>
      <c r="I60" s="89">
        <f t="shared" si="7"/>
        <v>0</v>
      </c>
      <c r="J60" s="89">
        <f t="shared" si="7"/>
        <v>0</v>
      </c>
      <c r="K60" s="89">
        <f t="shared" si="7"/>
        <v>0</v>
      </c>
    </row>
    <row r="61" spans="1:11" ht="13.5" customHeight="1">
      <c r="A61" s="22"/>
      <c r="B61" s="25"/>
      <c r="C61" s="31" t="s">
        <v>14</v>
      </c>
      <c r="D61" s="60">
        <v>684</v>
      </c>
      <c r="E61" s="60"/>
      <c r="F61" s="60"/>
      <c r="G61" s="60"/>
      <c r="H61" s="60"/>
      <c r="I61" s="60"/>
      <c r="J61" s="88"/>
      <c r="K61" s="90"/>
    </row>
    <row r="62" spans="1:11" ht="13.5" customHeight="1">
      <c r="A62" s="22"/>
      <c r="B62" s="25"/>
      <c r="C62" s="32" t="s">
        <v>23</v>
      </c>
      <c r="D62" s="61"/>
      <c r="E62" s="91">
        <v>684</v>
      </c>
      <c r="F62" s="91">
        <v>684</v>
      </c>
      <c r="G62" s="91">
        <v>684</v>
      </c>
      <c r="H62" s="91"/>
      <c r="I62" s="61"/>
      <c r="J62" s="81"/>
      <c r="K62" s="92"/>
    </row>
    <row r="63" spans="1:11" ht="13.5" customHeight="1">
      <c r="A63" s="22"/>
      <c r="B63" s="29" t="s">
        <v>38</v>
      </c>
      <c r="C63" s="30"/>
      <c r="D63" s="74">
        <f>SUM(D64)</f>
        <v>18907</v>
      </c>
      <c r="E63" s="74">
        <f aca="true" t="shared" si="8" ref="E63:K63">SUM(E64:E68)</f>
        <v>18907</v>
      </c>
      <c r="F63" s="74">
        <f t="shared" si="8"/>
        <v>18907</v>
      </c>
      <c r="G63" s="74">
        <f t="shared" si="8"/>
        <v>12060</v>
      </c>
      <c r="H63" s="74">
        <f t="shared" si="8"/>
        <v>990.12</v>
      </c>
      <c r="I63" s="74">
        <f t="shared" si="8"/>
        <v>0</v>
      </c>
      <c r="J63" s="74">
        <f t="shared" si="8"/>
        <v>0</v>
      </c>
      <c r="K63" s="70">
        <f t="shared" si="8"/>
        <v>0</v>
      </c>
    </row>
    <row r="64" spans="1:11" ht="13.5" customHeight="1">
      <c r="A64" s="22"/>
      <c r="B64" s="25"/>
      <c r="C64" s="31" t="s">
        <v>14</v>
      </c>
      <c r="D64" s="60">
        <v>18907</v>
      </c>
      <c r="E64" s="60"/>
      <c r="F64" s="60"/>
      <c r="G64" s="60"/>
      <c r="H64" s="60"/>
      <c r="I64" s="60"/>
      <c r="J64" s="71"/>
      <c r="K64" s="72"/>
    </row>
    <row r="65" spans="1:11" ht="13.5" customHeight="1">
      <c r="A65" s="22"/>
      <c r="B65" s="25"/>
      <c r="C65" s="31" t="s">
        <v>26</v>
      </c>
      <c r="D65" s="60"/>
      <c r="E65" s="60">
        <v>990.12</v>
      </c>
      <c r="F65" s="60">
        <v>990.12</v>
      </c>
      <c r="G65" s="60"/>
      <c r="H65" s="60">
        <v>990.12</v>
      </c>
      <c r="I65" s="60"/>
      <c r="J65" s="88"/>
      <c r="K65" s="90"/>
    </row>
    <row r="66" spans="1:11" ht="13.5" customHeight="1">
      <c r="A66" s="22"/>
      <c r="B66" s="25"/>
      <c r="C66" s="31" t="s">
        <v>39</v>
      </c>
      <c r="D66" s="60"/>
      <c r="E66" s="60">
        <v>12060</v>
      </c>
      <c r="F66" s="60">
        <v>12060</v>
      </c>
      <c r="G66" s="60">
        <v>12060</v>
      </c>
      <c r="H66" s="60"/>
      <c r="I66" s="60"/>
      <c r="J66" s="88"/>
      <c r="K66" s="90"/>
    </row>
    <row r="67" spans="1:11" ht="13.5" customHeight="1">
      <c r="A67" s="22"/>
      <c r="B67" s="25"/>
      <c r="C67" s="31" t="s">
        <v>28</v>
      </c>
      <c r="D67" s="60"/>
      <c r="E67" s="60">
        <v>521.4</v>
      </c>
      <c r="F67" s="60">
        <v>521.4</v>
      </c>
      <c r="G67" s="60"/>
      <c r="H67" s="60"/>
      <c r="I67" s="60"/>
      <c r="J67" s="88"/>
      <c r="K67" s="90"/>
    </row>
    <row r="68" spans="1:11" ht="13.5" customHeight="1" thickBot="1">
      <c r="A68" s="22"/>
      <c r="B68" s="25"/>
      <c r="C68" s="148" t="s">
        <v>15</v>
      </c>
      <c r="D68" s="149"/>
      <c r="E68" s="149">
        <v>5335.48</v>
      </c>
      <c r="F68" s="149">
        <v>5335.48</v>
      </c>
      <c r="G68" s="149"/>
      <c r="H68" s="149"/>
      <c r="I68" s="149"/>
      <c r="J68" s="150"/>
      <c r="K68" s="151"/>
    </row>
    <row r="69" spans="1:11" ht="13.5" customHeight="1" thickBot="1">
      <c r="A69" s="20" t="s">
        <v>81</v>
      </c>
      <c r="B69" s="21"/>
      <c r="C69" s="28"/>
      <c r="D69" s="64">
        <f aca="true" t="shared" si="9" ref="D69:K69">SUM(D70)</f>
        <v>49800</v>
      </c>
      <c r="E69" s="64">
        <f t="shared" si="9"/>
        <v>49800</v>
      </c>
      <c r="F69" s="64">
        <f t="shared" si="9"/>
        <v>49800</v>
      </c>
      <c r="G69" s="64">
        <f t="shared" si="9"/>
        <v>0</v>
      </c>
      <c r="H69" s="64">
        <f t="shared" si="9"/>
        <v>0</v>
      </c>
      <c r="I69" s="64">
        <f t="shared" si="9"/>
        <v>0</v>
      </c>
      <c r="J69" s="64">
        <f t="shared" si="9"/>
        <v>0</v>
      </c>
      <c r="K69" s="66">
        <f t="shared" si="9"/>
        <v>0</v>
      </c>
    </row>
    <row r="70" spans="1:11" ht="13.5" customHeight="1">
      <c r="A70" s="22"/>
      <c r="B70" s="37" t="s">
        <v>82</v>
      </c>
      <c r="C70" s="38"/>
      <c r="D70" s="152">
        <f>SUM(D71:D72)</f>
        <v>49800</v>
      </c>
      <c r="E70" s="152">
        <f aca="true" t="shared" si="10" ref="E70:K70">SUM(E71:E72)</f>
        <v>49800</v>
      </c>
      <c r="F70" s="152">
        <f t="shared" si="10"/>
        <v>49800</v>
      </c>
      <c r="G70" s="152">
        <f t="shared" si="10"/>
        <v>0</v>
      </c>
      <c r="H70" s="152">
        <f t="shared" si="10"/>
        <v>0</v>
      </c>
      <c r="I70" s="152">
        <f t="shared" si="10"/>
        <v>0</v>
      </c>
      <c r="J70" s="152">
        <f t="shared" si="10"/>
        <v>0</v>
      </c>
      <c r="K70" s="152">
        <f t="shared" si="10"/>
        <v>0</v>
      </c>
    </row>
    <row r="71" spans="1:11" ht="13.5" customHeight="1">
      <c r="A71" s="22"/>
      <c r="B71" s="25"/>
      <c r="C71" s="26" t="s">
        <v>14</v>
      </c>
      <c r="D71" s="59">
        <v>49800</v>
      </c>
      <c r="E71" s="59"/>
      <c r="F71" s="59"/>
      <c r="G71" s="59"/>
      <c r="H71" s="59"/>
      <c r="I71" s="59"/>
      <c r="J71" s="71"/>
      <c r="K71" s="72"/>
    </row>
    <row r="72" spans="1:11" ht="13.5" customHeight="1" thickBot="1">
      <c r="A72" s="22"/>
      <c r="B72" s="25"/>
      <c r="C72" s="27" t="s">
        <v>28</v>
      </c>
      <c r="D72" s="63"/>
      <c r="E72" s="63">
        <v>49800</v>
      </c>
      <c r="F72" s="63">
        <v>49800</v>
      </c>
      <c r="G72" s="63"/>
      <c r="H72" s="63"/>
      <c r="I72" s="63"/>
      <c r="J72" s="98"/>
      <c r="K72" s="73"/>
    </row>
    <row r="73" spans="1:11" ht="13.5" customHeight="1" thickBot="1">
      <c r="A73" s="20" t="s">
        <v>40</v>
      </c>
      <c r="B73" s="21"/>
      <c r="C73" s="28"/>
      <c r="D73" s="64">
        <f aca="true" t="shared" si="11" ref="D73:K73">SUM(D74)</f>
        <v>3606814</v>
      </c>
      <c r="E73" s="64">
        <f t="shared" si="11"/>
        <v>3606814</v>
      </c>
      <c r="F73" s="64">
        <f t="shared" si="11"/>
        <v>3606814</v>
      </c>
      <c r="G73" s="64">
        <f t="shared" si="11"/>
        <v>3207734</v>
      </c>
      <c r="H73" s="64">
        <f t="shared" si="11"/>
        <v>11080</v>
      </c>
      <c r="I73" s="64">
        <f t="shared" si="11"/>
        <v>160314</v>
      </c>
      <c r="J73" s="64">
        <f t="shared" si="11"/>
        <v>0</v>
      </c>
      <c r="K73" s="66">
        <f t="shared" si="11"/>
        <v>16000</v>
      </c>
    </row>
    <row r="74" spans="1:11" ht="13.5" customHeight="1">
      <c r="A74" s="22"/>
      <c r="B74" s="39" t="s">
        <v>41</v>
      </c>
      <c r="C74" s="40"/>
      <c r="D74" s="93">
        <f>SUM(D75+D79)</f>
        <v>3606814</v>
      </c>
      <c r="E74" s="93">
        <f aca="true" t="shared" si="12" ref="E74:K74">SUM(E75:E102)</f>
        <v>3606814</v>
      </c>
      <c r="F74" s="93">
        <f t="shared" si="12"/>
        <v>3606814</v>
      </c>
      <c r="G74" s="93">
        <f t="shared" si="12"/>
        <v>3207734</v>
      </c>
      <c r="H74" s="93">
        <f t="shared" si="12"/>
        <v>11080</v>
      </c>
      <c r="I74" s="93">
        <f t="shared" si="12"/>
        <v>160314</v>
      </c>
      <c r="J74" s="93">
        <f t="shared" si="12"/>
        <v>0</v>
      </c>
      <c r="K74" s="94">
        <f t="shared" si="12"/>
        <v>16000</v>
      </c>
    </row>
    <row r="75" spans="1:12" ht="13.5" customHeight="1">
      <c r="A75" s="22"/>
      <c r="B75" s="25"/>
      <c r="C75" s="26" t="s">
        <v>14</v>
      </c>
      <c r="D75" s="59">
        <v>3606814</v>
      </c>
      <c r="E75" s="59"/>
      <c r="F75" s="59"/>
      <c r="G75" s="59"/>
      <c r="H75" s="59"/>
      <c r="I75" s="59"/>
      <c r="J75" s="71"/>
      <c r="K75" s="72"/>
      <c r="L75" s="4"/>
    </row>
    <row r="76" spans="1:12" ht="13.5" customHeight="1">
      <c r="A76" s="22"/>
      <c r="B76" s="25"/>
      <c r="C76" s="31" t="s">
        <v>19</v>
      </c>
      <c r="D76" s="60"/>
      <c r="E76" s="60"/>
      <c r="F76" s="60"/>
      <c r="G76" s="60"/>
      <c r="H76" s="60"/>
      <c r="I76" s="60"/>
      <c r="J76" s="88"/>
      <c r="K76" s="75">
        <v>15000</v>
      </c>
      <c r="L76" s="4"/>
    </row>
    <row r="77" spans="1:12" ht="13.5" customHeight="1">
      <c r="A77" s="22"/>
      <c r="B77" s="25"/>
      <c r="C77" s="31" t="s">
        <v>66</v>
      </c>
      <c r="D77" s="60"/>
      <c r="E77" s="60"/>
      <c r="F77" s="60"/>
      <c r="G77" s="60"/>
      <c r="H77" s="60"/>
      <c r="I77" s="60"/>
      <c r="J77" s="88"/>
      <c r="K77" s="75">
        <v>1000</v>
      </c>
      <c r="L77" s="4"/>
    </row>
    <row r="78" spans="1:12" ht="13.5" customHeight="1">
      <c r="A78" s="22"/>
      <c r="B78" s="25"/>
      <c r="C78" s="32" t="s">
        <v>60</v>
      </c>
      <c r="D78" s="61"/>
      <c r="E78" s="61">
        <v>314</v>
      </c>
      <c r="F78" s="61">
        <v>314</v>
      </c>
      <c r="G78" s="61"/>
      <c r="H78" s="61"/>
      <c r="I78" s="61">
        <f>SUM(F78)</f>
        <v>314</v>
      </c>
      <c r="J78" s="81"/>
      <c r="K78" s="76"/>
      <c r="L78" s="4"/>
    </row>
    <row r="79" spans="1:12" ht="13.5" customHeight="1">
      <c r="A79" s="22"/>
      <c r="B79" s="25"/>
      <c r="C79" s="32" t="s">
        <v>42</v>
      </c>
      <c r="D79" s="61"/>
      <c r="E79" s="61">
        <v>160000</v>
      </c>
      <c r="F79" s="61">
        <v>160000</v>
      </c>
      <c r="G79" s="61"/>
      <c r="H79" s="61"/>
      <c r="I79" s="61">
        <f>SUM(F79)</f>
        <v>160000</v>
      </c>
      <c r="J79" s="81"/>
      <c r="K79" s="92"/>
      <c r="L79" s="4"/>
    </row>
    <row r="80" spans="1:11" ht="13.5" customHeight="1">
      <c r="A80" s="22"/>
      <c r="B80" s="25"/>
      <c r="C80" s="32" t="s">
        <v>24</v>
      </c>
      <c r="D80" s="61"/>
      <c r="E80" s="61">
        <v>48659</v>
      </c>
      <c r="F80" s="61">
        <v>48659</v>
      </c>
      <c r="G80" s="61">
        <v>48659</v>
      </c>
      <c r="H80" s="61"/>
      <c r="I80" s="61"/>
      <c r="J80" s="81"/>
      <c r="K80" s="92"/>
    </row>
    <row r="81" spans="1:11" ht="13.5" customHeight="1">
      <c r="A81" s="22"/>
      <c r="B81" s="25"/>
      <c r="C81" s="32" t="s">
        <v>25</v>
      </c>
      <c r="D81" s="61"/>
      <c r="E81" s="61">
        <v>4161</v>
      </c>
      <c r="F81" s="61">
        <v>4161</v>
      </c>
      <c r="G81" s="61">
        <f>SUM(F81)</f>
        <v>4161</v>
      </c>
      <c r="H81" s="61"/>
      <c r="I81" s="61"/>
      <c r="J81" s="81"/>
      <c r="K81" s="92"/>
    </row>
    <row r="82" spans="1:11" ht="13.5" customHeight="1">
      <c r="A82" s="22"/>
      <c r="B82" s="25"/>
      <c r="C82" s="32" t="s">
        <v>43</v>
      </c>
      <c r="D82" s="61"/>
      <c r="E82" s="61">
        <v>2472652</v>
      </c>
      <c r="F82" s="61">
        <v>2472652</v>
      </c>
      <c r="G82" s="61">
        <f>SUM(F82)</f>
        <v>2472652</v>
      </c>
      <c r="H82" s="61"/>
      <c r="I82" s="61"/>
      <c r="J82" s="81"/>
      <c r="K82" s="92"/>
    </row>
    <row r="83" spans="1:11" ht="13.5" customHeight="1">
      <c r="A83" s="22"/>
      <c r="B83" s="25"/>
      <c r="C83" s="32" t="s">
        <v>44</v>
      </c>
      <c r="D83" s="61"/>
      <c r="E83" s="61">
        <v>59220</v>
      </c>
      <c r="F83" s="61">
        <v>59220</v>
      </c>
      <c r="G83" s="61">
        <f>SUM(F83)</f>
        <v>59220</v>
      </c>
      <c r="H83" s="61"/>
      <c r="I83" s="61"/>
      <c r="J83" s="81"/>
      <c r="K83" s="92"/>
    </row>
    <row r="84" spans="1:11" ht="13.5" customHeight="1">
      <c r="A84" s="22"/>
      <c r="B84" s="25"/>
      <c r="C84" s="32" t="s">
        <v>45</v>
      </c>
      <c r="D84" s="61"/>
      <c r="E84" s="61">
        <v>201930</v>
      </c>
      <c r="F84" s="61">
        <v>201930</v>
      </c>
      <c r="G84" s="61">
        <f>SUM(F84)</f>
        <v>201930</v>
      </c>
      <c r="H84" s="61"/>
      <c r="I84" s="61"/>
      <c r="J84" s="81"/>
      <c r="K84" s="92"/>
    </row>
    <row r="85" spans="1:11" ht="13.5" customHeight="1" hidden="1">
      <c r="A85" s="22"/>
      <c r="B85" s="25"/>
      <c r="C85" s="32" t="s">
        <v>78</v>
      </c>
      <c r="D85" s="61"/>
      <c r="E85" s="61"/>
      <c r="F85" s="61"/>
      <c r="G85" s="61">
        <f>SUM(F85)</f>
        <v>0</v>
      </c>
      <c r="H85" s="61"/>
      <c r="I85" s="61"/>
      <c r="J85" s="81"/>
      <c r="K85" s="92"/>
    </row>
    <row r="86" spans="1:11" ht="13.5" customHeight="1">
      <c r="A86" s="22"/>
      <c r="B86" s="25"/>
      <c r="C86" s="32" t="s">
        <v>26</v>
      </c>
      <c r="D86" s="61"/>
      <c r="E86" s="61">
        <v>10030</v>
      </c>
      <c r="F86" s="61">
        <v>10030</v>
      </c>
      <c r="G86" s="61"/>
      <c r="H86" s="61">
        <f>SUM(F86)</f>
        <v>10030</v>
      </c>
      <c r="I86" s="61"/>
      <c r="J86" s="81"/>
      <c r="K86" s="92"/>
    </row>
    <row r="87" spans="1:11" ht="13.5" customHeight="1">
      <c r="A87" s="22"/>
      <c r="B87" s="25"/>
      <c r="C87" s="32" t="s">
        <v>27</v>
      </c>
      <c r="D87" s="61"/>
      <c r="E87" s="61">
        <v>1050</v>
      </c>
      <c r="F87" s="61">
        <v>1050</v>
      </c>
      <c r="G87" s="61"/>
      <c r="H87" s="61">
        <f>SUM(F87)</f>
        <v>1050</v>
      </c>
      <c r="I87" s="61"/>
      <c r="J87" s="81"/>
      <c r="K87" s="92"/>
    </row>
    <row r="88" spans="1:11" ht="13.5" customHeight="1">
      <c r="A88" s="22"/>
      <c r="B88" s="25"/>
      <c r="C88" s="32" t="s">
        <v>39</v>
      </c>
      <c r="D88" s="61"/>
      <c r="E88" s="61">
        <v>17000</v>
      </c>
      <c r="F88" s="61">
        <v>17000</v>
      </c>
      <c r="G88" s="61">
        <f>SUM(F88)</f>
        <v>17000</v>
      </c>
      <c r="H88" s="61"/>
      <c r="I88" s="61"/>
      <c r="J88" s="81"/>
      <c r="K88" s="92"/>
    </row>
    <row r="89" spans="1:11" ht="13.5" customHeight="1">
      <c r="A89" s="22"/>
      <c r="B89" s="25"/>
      <c r="C89" s="32" t="s">
        <v>46</v>
      </c>
      <c r="D89" s="61"/>
      <c r="E89" s="61">
        <v>404112</v>
      </c>
      <c r="F89" s="61">
        <v>404112</v>
      </c>
      <c r="G89" s="61">
        <v>404112</v>
      </c>
      <c r="H89" s="61"/>
      <c r="I89" s="61"/>
      <c r="J89" s="81"/>
      <c r="K89" s="92"/>
    </row>
    <row r="90" spans="1:11" ht="13.5" customHeight="1">
      <c r="A90" s="22"/>
      <c r="B90" s="25"/>
      <c r="C90" s="32" t="s">
        <v>28</v>
      </c>
      <c r="D90" s="61"/>
      <c r="E90" s="61">
        <v>69800</v>
      </c>
      <c r="F90" s="61">
        <v>69800</v>
      </c>
      <c r="G90" s="61"/>
      <c r="H90" s="61"/>
      <c r="I90" s="61"/>
      <c r="J90" s="81"/>
      <c r="K90" s="92"/>
    </row>
    <row r="91" spans="1:11" ht="13.5" customHeight="1">
      <c r="A91" s="22"/>
      <c r="B91" s="25"/>
      <c r="C91" s="32" t="s">
        <v>47</v>
      </c>
      <c r="D91" s="61"/>
      <c r="E91" s="61">
        <v>4000</v>
      </c>
      <c r="F91" s="61">
        <v>4000</v>
      </c>
      <c r="G91" s="61"/>
      <c r="H91" s="61"/>
      <c r="I91" s="61"/>
      <c r="J91" s="81"/>
      <c r="K91" s="92"/>
    </row>
    <row r="92" spans="1:11" ht="13.5" customHeight="1">
      <c r="A92" s="22"/>
      <c r="B92" s="25"/>
      <c r="C92" s="32" t="s">
        <v>29</v>
      </c>
      <c r="D92" s="95"/>
      <c r="E92" s="61">
        <v>70000</v>
      </c>
      <c r="F92" s="61">
        <v>70000</v>
      </c>
      <c r="G92" s="61"/>
      <c r="H92" s="61"/>
      <c r="I92" s="61"/>
      <c r="J92" s="81"/>
      <c r="K92" s="92"/>
    </row>
    <row r="93" spans="1:11" ht="13.5" customHeight="1">
      <c r="A93" s="22"/>
      <c r="B93" s="25"/>
      <c r="C93" s="32" t="s">
        <v>30</v>
      </c>
      <c r="D93" s="61"/>
      <c r="E93" s="61">
        <v>5000</v>
      </c>
      <c r="F93" s="61">
        <v>5000</v>
      </c>
      <c r="G93" s="61"/>
      <c r="H93" s="61"/>
      <c r="I93" s="61"/>
      <c r="J93" s="81"/>
      <c r="K93" s="92"/>
    </row>
    <row r="94" spans="1:11" ht="13.5" customHeight="1">
      <c r="A94" s="22"/>
      <c r="B94" s="25"/>
      <c r="C94" s="32" t="s">
        <v>31</v>
      </c>
      <c r="D94" s="61"/>
      <c r="E94" s="61">
        <v>7000</v>
      </c>
      <c r="F94" s="61">
        <v>7000</v>
      </c>
      <c r="G94" s="61"/>
      <c r="H94" s="61"/>
      <c r="I94" s="61"/>
      <c r="J94" s="81"/>
      <c r="K94" s="92"/>
    </row>
    <row r="95" spans="1:11" ht="13.5" customHeight="1">
      <c r="A95" s="22"/>
      <c r="B95" s="25"/>
      <c r="C95" s="32" t="s">
        <v>15</v>
      </c>
      <c r="D95" s="61"/>
      <c r="E95" s="61">
        <v>32000</v>
      </c>
      <c r="F95" s="61">
        <v>32000</v>
      </c>
      <c r="G95" s="61"/>
      <c r="H95" s="61"/>
      <c r="I95" s="61"/>
      <c r="J95" s="81"/>
      <c r="K95" s="92"/>
    </row>
    <row r="96" spans="1:11" ht="13.5" customHeight="1">
      <c r="A96" s="22"/>
      <c r="B96" s="25"/>
      <c r="C96" s="32" t="s">
        <v>48</v>
      </c>
      <c r="D96" s="61"/>
      <c r="E96" s="61">
        <v>12000</v>
      </c>
      <c r="F96" s="61">
        <v>12000</v>
      </c>
      <c r="G96" s="61"/>
      <c r="H96" s="61"/>
      <c r="I96" s="61"/>
      <c r="J96" s="81"/>
      <c r="K96" s="92"/>
    </row>
    <row r="97" spans="1:11" ht="13.5" customHeight="1">
      <c r="A97" s="22"/>
      <c r="B97" s="25"/>
      <c r="C97" s="32" t="s">
        <v>32</v>
      </c>
      <c r="D97" s="61"/>
      <c r="E97" s="61">
        <v>3000</v>
      </c>
      <c r="F97" s="61">
        <v>3000</v>
      </c>
      <c r="G97" s="61"/>
      <c r="H97" s="61"/>
      <c r="I97" s="61"/>
      <c r="J97" s="81"/>
      <c r="K97" s="92"/>
    </row>
    <row r="98" spans="1:11" ht="13.5" customHeight="1">
      <c r="A98" s="22"/>
      <c r="B98" s="25"/>
      <c r="C98" s="32" t="s">
        <v>33</v>
      </c>
      <c r="D98" s="61"/>
      <c r="E98" s="61">
        <v>13200</v>
      </c>
      <c r="F98" s="61">
        <v>13200</v>
      </c>
      <c r="G98" s="61"/>
      <c r="H98" s="61"/>
      <c r="I98" s="61"/>
      <c r="J98" s="81"/>
      <c r="K98" s="92"/>
    </row>
    <row r="99" spans="1:11" ht="13.5" customHeight="1">
      <c r="A99" s="22"/>
      <c r="B99" s="25"/>
      <c r="C99" s="32" t="s">
        <v>34</v>
      </c>
      <c r="D99" s="61"/>
      <c r="E99" s="61">
        <v>1186</v>
      </c>
      <c r="F99" s="61">
        <v>1186</v>
      </c>
      <c r="G99" s="61"/>
      <c r="H99" s="61"/>
      <c r="I99" s="61"/>
      <c r="J99" s="81"/>
      <c r="K99" s="92"/>
    </row>
    <row r="100" spans="1:11" ht="13.5" customHeight="1">
      <c r="A100" s="22"/>
      <c r="B100" s="25"/>
      <c r="C100" s="32" t="s">
        <v>61</v>
      </c>
      <c r="D100" s="61"/>
      <c r="E100" s="61">
        <v>9200</v>
      </c>
      <c r="F100" s="61">
        <v>9200</v>
      </c>
      <c r="G100" s="61"/>
      <c r="H100" s="61"/>
      <c r="I100" s="61"/>
      <c r="J100" s="81"/>
      <c r="K100" s="92"/>
    </row>
    <row r="101" spans="1:11" ht="13.5" customHeight="1">
      <c r="A101" s="22"/>
      <c r="B101" s="25"/>
      <c r="C101" s="32" t="s">
        <v>49</v>
      </c>
      <c r="D101" s="61"/>
      <c r="E101" s="61">
        <v>600</v>
      </c>
      <c r="F101" s="61">
        <v>600</v>
      </c>
      <c r="G101" s="61"/>
      <c r="H101" s="61"/>
      <c r="I101" s="61"/>
      <c r="J101" s="81"/>
      <c r="K101" s="92"/>
    </row>
    <row r="102" spans="1:11" ht="13.5" customHeight="1" thickBot="1">
      <c r="A102" s="22"/>
      <c r="B102" s="25"/>
      <c r="C102" s="32" t="s">
        <v>50</v>
      </c>
      <c r="D102" s="61"/>
      <c r="E102" s="61">
        <v>700</v>
      </c>
      <c r="F102" s="61">
        <v>700</v>
      </c>
      <c r="G102" s="61"/>
      <c r="H102" s="61"/>
      <c r="I102" s="61"/>
      <c r="J102" s="81"/>
      <c r="K102" s="92"/>
    </row>
    <row r="103" spans="1:11" ht="13.5" customHeight="1" thickBot="1">
      <c r="A103" s="20" t="s">
        <v>67</v>
      </c>
      <c r="B103" s="21"/>
      <c r="C103" s="28"/>
      <c r="D103" s="64">
        <f>SUM(D104)</f>
        <v>125208</v>
      </c>
      <c r="E103" s="64">
        <f aca="true" t="shared" si="13" ref="E103:K103">SUM(E104)</f>
        <v>125208</v>
      </c>
      <c r="F103" s="64">
        <f t="shared" si="13"/>
        <v>125208</v>
      </c>
      <c r="G103" s="64">
        <f t="shared" si="13"/>
        <v>0</v>
      </c>
      <c r="H103" s="64">
        <f t="shared" si="13"/>
        <v>0</v>
      </c>
      <c r="I103" s="64">
        <f t="shared" si="13"/>
        <v>0</v>
      </c>
      <c r="J103" s="64">
        <f t="shared" si="13"/>
        <v>0</v>
      </c>
      <c r="K103" s="66">
        <f t="shared" si="13"/>
        <v>0</v>
      </c>
    </row>
    <row r="104" spans="1:11" ht="13.5" customHeight="1">
      <c r="A104" s="36"/>
      <c r="B104" s="48" t="s">
        <v>68</v>
      </c>
      <c r="C104" s="49"/>
      <c r="D104" s="96">
        <f aca="true" t="shared" si="14" ref="D104:K104">SUM(D105:D107)</f>
        <v>125208</v>
      </c>
      <c r="E104" s="96">
        <f t="shared" si="14"/>
        <v>125208</v>
      </c>
      <c r="F104" s="96">
        <f t="shared" si="14"/>
        <v>125208</v>
      </c>
      <c r="G104" s="96">
        <f t="shared" si="14"/>
        <v>0</v>
      </c>
      <c r="H104" s="96">
        <f t="shared" si="14"/>
        <v>0</v>
      </c>
      <c r="I104" s="96">
        <f t="shared" si="14"/>
        <v>0</v>
      </c>
      <c r="J104" s="96">
        <f t="shared" si="14"/>
        <v>0</v>
      </c>
      <c r="K104" s="97">
        <f t="shared" si="14"/>
        <v>0</v>
      </c>
    </row>
    <row r="105" spans="1:11" ht="13.5" customHeight="1">
      <c r="A105" s="22"/>
      <c r="B105" s="25"/>
      <c r="C105" s="52" t="s">
        <v>14</v>
      </c>
      <c r="D105" s="119">
        <v>125208</v>
      </c>
      <c r="E105" s="119"/>
      <c r="F105" s="120"/>
      <c r="G105" s="120"/>
      <c r="H105" s="120"/>
      <c r="I105" s="120"/>
      <c r="J105" s="120"/>
      <c r="K105" s="121"/>
    </row>
    <row r="106" spans="1:11" ht="13.5" customHeight="1">
      <c r="A106" s="133"/>
      <c r="B106" s="134"/>
      <c r="C106" s="142" t="s">
        <v>28</v>
      </c>
      <c r="D106" s="136"/>
      <c r="E106" s="136">
        <v>3756</v>
      </c>
      <c r="F106" s="136">
        <v>3756</v>
      </c>
      <c r="G106" s="138"/>
      <c r="H106" s="138"/>
      <c r="I106" s="138"/>
      <c r="J106" s="138"/>
      <c r="K106" s="143"/>
    </row>
    <row r="107" spans="1:11" ht="13.5" customHeight="1" thickBot="1">
      <c r="A107" s="45"/>
      <c r="B107" s="46"/>
      <c r="C107" s="140" t="s">
        <v>15</v>
      </c>
      <c r="D107" s="129"/>
      <c r="E107" s="129">
        <v>121452</v>
      </c>
      <c r="F107" s="129">
        <v>121452</v>
      </c>
      <c r="G107" s="131"/>
      <c r="H107" s="131"/>
      <c r="I107" s="131"/>
      <c r="J107" s="131"/>
      <c r="K107" s="141"/>
    </row>
    <row r="108" spans="1:11" ht="13.5" customHeight="1" thickBot="1">
      <c r="A108" s="20" t="s">
        <v>83</v>
      </c>
      <c r="B108" s="21"/>
      <c r="C108" s="28"/>
      <c r="D108" s="64">
        <f aca="true" t="shared" si="15" ref="D108:K108">SUM(D109)</f>
        <v>19773.27</v>
      </c>
      <c r="E108" s="64">
        <f t="shared" si="15"/>
        <v>19773.27</v>
      </c>
      <c r="F108" s="65">
        <f t="shared" si="15"/>
        <v>19773.27</v>
      </c>
      <c r="G108" s="65">
        <f t="shared" si="15"/>
        <v>0</v>
      </c>
      <c r="H108" s="65">
        <f t="shared" si="15"/>
        <v>0</v>
      </c>
      <c r="I108" s="65">
        <f t="shared" si="15"/>
        <v>0</v>
      </c>
      <c r="J108" s="65">
        <f t="shared" si="15"/>
        <v>0</v>
      </c>
      <c r="K108" s="66">
        <f t="shared" si="15"/>
        <v>0</v>
      </c>
    </row>
    <row r="109" spans="1:11" ht="13.5" customHeight="1" thickBot="1">
      <c r="A109" s="172"/>
      <c r="B109" s="46" t="s">
        <v>84</v>
      </c>
      <c r="C109" s="140"/>
      <c r="D109" s="129">
        <f>SUM(D110)</f>
        <v>19773.27</v>
      </c>
      <c r="E109" s="129">
        <f>SUM(E111)</f>
        <v>19773.27</v>
      </c>
      <c r="F109" s="129">
        <f>SUM(F111)</f>
        <v>19773.27</v>
      </c>
      <c r="G109" s="131"/>
      <c r="H109" s="131"/>
      <c r="I109" s="131"/>
      <c r="J109" s="131"/>
      <c r="K109" s="141"/>
    </row>
    <row r="110" spans="1:11" ht="13.5" customHeight="1" thickBot="1">
      <c r="A110" s="173"/>
      <c r="B110" s="170"/>
      <c r="C110" s="140" t="s">
        <v>14</v>
      </c>
      <c r="D110" s="129">
        <v>19773.27</v>
      </c>
      <c r="E110" s="129"/>
      <c r="F110" s="131"/>
      <c r="G110" s="131"/>
      <c r="H110" s="131"/>
      <c r="I110" s="131"/>
      <c r="J110" s="131"/>
      <c r="K110" s="141"/>
    </row>
    <row r="111" spans="1:11" ht="13.5" customHeight="1" thickBot="1">
      <c r="A111" s="174"/>
      <c r="B111" s="171"/>
      <c r="C111" s="140" t="s">
        <v>85</v>
      </c>
      <c r="D111" s="129"/>
      <c r="E111" s="129">
        <v>19773.27</v>
      </c>
      <c r="F111" s="131">
        <v>19773.27</v>
      </c>
      <c r="G111" s="131"/>
      <c r="H111" s="131"/>
      <c r="I111" s="131"/>
      <c r="J111" s="131"/>
      <c r="K111" s="141"/>
    </row>
    <row r="112" spans="1:11" ht="13.5" customHeight="1" thickBot="1">
      <c r="A112" s="20" t="s">
        <v>51</v>
      </c>
      <c r="B112" s="21"/>
      <c r="C112" s="28"/>
      <c r="D112" s="64">
        <f aca="true" t="shared" si="16" ref="D112:K112">SUM(D113)</f>
        <v>1961589</v>
      </c>
      <c r="E112" s="64">
        <f t="shared" si="16"/>
        <v>1961589</v>
      </c>
      <c r="F112" s="65">
        <f t="shared" si="16"/>
        <v>1961589</v>
      </c>
      <c r="G112" s="65">
        <f t="shared" si="16"/>
        <v>0</v>
      </c>
      <c r="H112" s="65">
        <f t="shared" si="16"/>
        <v>0</v>
      </c>
      <c r="I112" s="65">
        <f t="shared" si="16"/>
        <v>0</v>
      </c>
      <c r="J112" s="65">
        <f t="shared" si="16"/>
        <v>0</v>
      </c>
      <c r="K112" s="66">
        <f t="shared" si="16"/>
        <v>0</v>
      </c>
    </row>
    <row r="113" spans="1:11" ht="13.5" customHeight="1">
      <c r="A113" s="22"/>
      <c r="B113" s="23" t="s">
        <v>52</v>
      </c>
      <c r="C113" s="24"/>
      <c r="D113" s="67">
        <f>SUM(D114)</f>
        <v>1961589</v>
      </c>
      <c r="E113" s="67">
        <f aca="true" t="shared" si="17" ref="E113:K113">SUM(E115)</f>
        <v>1961589</v>
      </c>
      <c r="F113" s="67">
        <f t="shared" si="17"/>
        <v>1961589</v>
      </c>
      <c r="G113" s="67">
        <f t="shared" si="17"/>
        <v>0</v>
      </c>
      <c r="H113" s="67">
        <f t="shared" si="17"/>
        <v>0</v>
      </c>
      <c r="I113" s="67">
        <f t="shared" si="17"/>
        <v>0</v>
      </c>
      <c r="J113" s="67">
        <f t="shared" si="17"/>
        <v>0</v>
      </c>
      <c r="K113" s="79">
        <f t="shared" si="17"/>
        <v>0</v>
      </c>
    </row>
    <row r="114" spans="1:11" ht="13.5" customHeight="1">
      <c r="A114" s="22"/>
      <c r="B114" s="25"/>
      <c r="C114" s="26" t="s">
        <v>14</v>
      </c>
      <c r="D114" s="59">
        <v>1961589</v>
      </c>
      <c r="E114" s="59"/>
      <c r="F114" s="59"/>
      <c r="G114" s="60"/>
      <c r="H114" s="60"/>
      <c r="I114" s="60"/>
      <c r="J114" s="71"/>
      <c r="K114" s="72"/>
    </row>
    <row r="115" spans="1:11" ht="13.5" customHeight="1" thickBot="1">
      <c r="A115" s="22"/>
      <c r="B115" s="25"/>
      <c r="C115" s="33" t="s">
        <v>53</v>
      </c>
      <c r="D115" s="62"/>
      <c r="E115" s="62">
        <v>1961589</v>
      </c>
      <c r="F115" s="62">
        <v>1961589</v>
      </c>
      <c r="G115" s="62"/>
      <c r="H115" s="62"/>
      <c r="I115" s="62"/>
      <c r="J115" s="98"/>
      <c r="K115" s="73"/>
    </row>
    <row r="116" spans="1:11" ht="13.5" customHeight="1" thickBot="1">
      <c r="A116" s="20" t="s">
        <v>54</v>
      </c>
      <c r="B116" s="21"/>
      <c r="C116" s="21"/>
      <c r="D116" s="64">
        <f>SUM(D117+D121)</f>
        <v>551702</v>
      </c>
      <c r="E116" s="64">
        <f aca="true" t="shared" si="18" ref="E116:K116">SUM(E117+E121)</f>
        <v>551702</v>
      </c>
      <c r="F116" s="64">
        <f t="shared" si="18"/>
        <v>551702</v>
      </c>
      <c r="G116" s="64">
        <f t="shared" si="18"/>
        <v>10685</v>
      </c>
      <c r="H116" s="64">
        <f t="shared" si="18"/>
        <v>105</v>
      </c>
      <c r="I116" s="64">
        <f t="shared" si="18"/>
        <v>1900</v>
      </c>
      <c r="J116" s="64">
        <f t="shared" si="18"/>
        <v>0</v>
      </c>
      <c r="K116" s="64">
        <f t="shared" si="18"/>
        <v>2233</v>
      </c>
    </row>
    <row r="117" spans="1:11" ht="13.5" customHeight="1">
      <c r="A117" s="41"/>
      <c r="B117" s="42" t="s">
        <v>55</v>
      </c>
      <c r="C117" s="42"/>
      <c r="D117" s="99">
        <f>SUM(D119)</f>
        <v>539012</v>
      </c>
      <c r="E117" s="99">
        <f>SUM(E119:E120)</f>
        <v>539012</v>
      </c>
      <c r="F117" s="99">
        <f>SUM(F120)</f>
        <v>539012</v>
      </c>
      <c r="G117" s="99">
        <f>SUM(G120)</f>
        <v>0</v>
      </c>
      <c r="H117" s="99">
        <f>SUM(H120)</f>
        <v>0</v>
      </c>
      <c r="I117" s="99">
        <f>SUM(I120)</f>
        <v>0</v>
      </c>
      <c r="J117" s="99">
        <f>SUM(J120)</f>
        <v>0</v>
      </c>
      <c r="K117" s="100">
        <f>SUM(K118:K120)</f>
        <v>2233</v>
      </c>
    </row>
    <row r="118" spans="1:11" ht="13.5" customHeight="1">
      <c r="A118" s="43"/>
      <c r="B118" s="164"/>
      <c r="C118" s="145" t="s">
        <v>79</v>
      </c>
      <c r="D118" s="144"/>
      <c r="E118" s="144"/>
      <c r="F118" s="144"/>
      <c r="G118" s="144"/>
      <c r="H118" s="144"/>
      <c r="I118" s="144"/>
      <c r="J118" s="146"/>
      <c r="K118" s="147">
        <v>2233</v>
      </c>
    </row>
    <row r="119" spans="1:11" ht="12.75" customHeight="1">
      <c r="A119" s="43"/>
      <c r="B119" s="165"/>
      <c r="C119" s="47" t="s">
        <v>14</v>
      </c>
      <c r="D119" s="101">
        <v>539012</v>
      </c>
      <c r="E119" s="101"/>
      <c r="F119" s="101"/>
      <c r="G119" s="101"/>
      <c r="H119" s="101"/>
      <c r="I119" s="102"/>
      <c r="J119" s="103"/>
      <c r="K119" s="104"/>
    </row>
    <row r="120" spans="1:11" ht="13.5" customHeight="1">
      <c r="A120" s="43"/>
      <c r="B120" s="166"/>
      <c r="C120" s="44" t="s">
        <v>56</v>
      </c>
      <c r="D120" s="105"/>
      <c r="E120" s="105">
        <v>539012</v>
      </c>
      <c r="F120" s="105">
        <v>539012</v>
      </c>
      <c r="G120" s="105"/>
      <c r="H120" s="105"/>
      <c r="I120" s="106"/>
      <c r="J120" s="107"/>
      <c r="K120" s="108"/>
    </row>
    <row r="121" spans="1:11" ht="13.5" customHeight="1">
      <c r="A121" s="43"/>
      <c r="B121" s="56" t="s">
        <v>75</v>
      </c>
      <c r="C121" s="56"/>
      <c r="D121" s="109">
        <f aca="true" t="shared" si="19" ref="D121:K121">SUM(D122:D126)</f>
        <v>12690</v>
      </c>
      <c r="E121" s="109">
        <f t="shared" si="19"/>
        <v>12690</v>
      </c>
      <c r="F121" s="109">
        <f t="shared" si="19"/>
        <v>12690</v>
      </c>
      <c r="G121" s="109">
        <f t="shared" si="19"/>
        <v>10685</v>
      </c>
      <c r="H121" s="109">
        <f t="shared" si="19"/>
        <v>105</v>
      </c>
      <c r="I121" s="109">
        <f t="shared" si="19"/>
        <v>1900</v>
      </c>
      <c r="J121" s="109">
        <f t="shared" si="19"/>
        <v>0</v>
      </c>
      <c r="K121" s="109">
        <f t="shared" si="19"/>
        <v>0</v>
      </c>
    </row>
    <row r="122" spans="1:11" ht="13.5" customHeight="1">
      <c r="A122" s="43"/>
      <c r="B122" s="55"/>
      <c r="C122" s="57" t="s">
        <v>14</v>
      </c>
      <c r="D122" s="110">
        <v>12690</v>
      </c>
      <c r="E122" s="110"/>
      <c r="F122" s="110"/>
      <c r="G122" s="110"/>
      <c r="H122" s="110"/>
      <c r="I122" s="111"/>
      <c r="J122" s="112"/>
      <c r="K122" s="113"/>
    </row>
    <row r="123" spans="1:11" ht="13.5" customHeight="1">
      <c r="A123" s="43"/>
      <c r="B123" s="55"/>
      <c r="C123" s="58" t="s">
        <v>76</v>
      </c>
      <c r="D123" s="91"/>
      <c r="E123" s="91">
        <v>1900</v>
      </c>
      <c r="F123" s="91">
        <v>1900</v>
      </c>
      <c r="G123" s="91"/>
      <c r="H123" s="91"/>
      <c r="I123" s="91">
        <v>1900</v>
      </c>
      <c r="J123" s="114"/>
      <c r="K123" s="115"/>
    </row>
    <row r="124" spans="1:11" ht="13.5" customHeight="1">
      <c r="A124" s="43"/>
      <c r="B124" s="55"/>
      <c r="C124" s="58" t="s">
        <v>26</v>
      </c>
      <c r="D124" s="91"/>
      <c r="E124" s="91">
        <v>92</v>
      </c>
      <c r="F124" s="91">
        <v>92</v>
      </c>
      <c r="G124" s="91"/>
      <c r="H124" s="91">
        <v>92</v>
      </c>
      <c r="I124" s="116"/>
      <c r="J124" s="114"/>
      <c r="K124" s="115"/>
    </row>
    <row r="125" spans="1:11" ht="13.5" customHeight="1">
      <c r="A125" s="43"/>
      <c r="B125" s="55"/>
      <c r="C125" s="58" t="s">
        <v>27</v>
      </c>
      <c r="D125" s="91"/>
      <c r="E125" s="91">
        <v>13</v>
      </c>
      <c r="F125" s="91">
        <v>13</v>
      </c>
      <c r="G125" s="91"/>
      <c r="H125" s="91">
        <v>13</v>
      </c>
      <c r="I125" s="116"/>
      <c r="J125" s="114"/>
      <c r="K125" s="115"/>
    </row>
    <row r="126" spans="1:11" ht="13.5" customHeight="1" thickBot="1">
      <c r="A126" s="43"/>
      <c r="B126" s="55"/>
      <c r="C126" s="58" t="s">
        <v>39</v>
      </c>
      <c r="D126" s="91"/>
      <c r="E126" s="91">
        <v>10685</v>
      </c>
      <c r="F126" s="91">
        <v>10685</v>
      </c>
      <c r="G126" s="91">
        <v>10685</v>
      </c>
      <c r="H126" s="91"/>
      <c r="I126" s="116"/>
      <c r="J126" s="114"/>
      <c r="K126" s="115"/>
    </row>
    <row r="127" spans="1:11" ht="13.5" customHeight="1" thickBot="1">
      <c r="A127" s="20" t="s">
        <v>57</v>
      </c>
      <c r="B127" s="21"/>
      <c r="C127" s="28"/>
      <c r="D127" s="64">
        <f aca="true" t="shared" si="20" ref="D127:K127">SUM(D128)</f>
        <v>161678</v>
      </c>
      <c r="E127" s="64">
        <f t="shared" si="20"/>
        <v>161678</v>
      </c>
      <c r="F127" s="64">
        <f t="shared" si="20"/>
        <v>161678</v>
      </c>
      <c r="G127" s="64">
        <f t="shared" si="20"/>
        <v>99063</v>
      </c>
      <c r="H127" s="64">
        <f t="shared" si="20"/>
        <v>14671</v>
      </c>
      <c r="I127" s="64">
        <f t="shared" si="20"/>
        <v>0</v>
      </c>
      <c r="J127" s="64">
        <f t="shared" si="20"/>
        <v>0</v>
      </c>
      <c r="K127" s="66">
        <f t="shared" si="20"/>
        <v>4431</v>
      </c>
    </row>
    <row r="128" spans="1:11" ht="13.5" customHeight="1">
      <c r="A128" s="22"/>
      <c r="B128" s="23" t="s">
        <v>58</v>
      </c>
      <c r="C128" s="24"/>
      <c r="D128" s="67">
        <f>SUM(D130)</f>
        <v>161678</v>
      </c>
      <c r="E128" s="67">
        <f>SUM(E131:E141)</f>
        <v>161678</v>
      </c>
      <c r="F128" s="67">
        <f>SUM(F131:F141)</f>
        <v>161678</v>
      </c>
      <c r="G128" s="67">
        <f>SUM(G130:G140)</f>
        <v>99063</v>
      </c>
      <c r="H128" s="67">
        <f>SUM(H130:H140)</f>
        <v>14671</v>
      </c>
      <c r="I128" s="67">
        <f>SUM(I130:I140)</f>
        <v>0</v>
      </c>
      <c r="J128" s="67">
        <f>SUM(J130:J140)</f>
        <v>0</v>
      </c>
      <c r="K128" s="79">
        <f>SUM(K129:K140)</f>
        <v>4431</v>
      </c>
    </row>
    <row r="129" spans="1:11" ht="13.5" customHeight="1">
      <c r="A129" s="22"/>
      <c r="B129" s="25"/>
      <c r="C129" s="26" t="s">
        <v>62</v>
      </c>
      <c r="D129" s="117"/>
      <c r="E129" s="117"/>
      <c r="F129" s="117"/>
      <c r="G129" s="117"/>
      <c r="H129" s="117"/>
      <c r="I129" s="117"/>
      <c r="J129" s="118"/>
      <c r="K129" s="72">
        <v>4431</v>
      </c>
    </row>
    <row r="130" spans="1:11" ht="13.5" customHeight="1">
      <c r="A130" s="22"/>
      <c r="B130" s="25"/>
      <c r="C130" s="32" t="s">
        <v>14</v>
      </c>
      <c r="D130" s="61">
        <v>161678</v>
      </c>
      <c r="E130" s="61"/>
      <c r="F130" s="61"/>
      <c r="G130" s="61"/>
      <c r="H130" s="61"/>
      <c r="I130" s="61"/>
      <c r="J130" s="81"/>
      <c r="K130" s="92"/>
    </row>
    <row r="131" spans="1:11" ht="13.5" customHeight="1">
      <c r="A131" s="22"/>
      <c r="B131" s="25"/>
      <c r="C131" s="32" t="s">
        <v>23</v>
      </c>
      <c r="D131" s="61"/>
      <c r="E131" s="61">
        <v>68990</v>
      </c>
      <c r="F131" s="61">
        <v>68990</v>
      </c>
      <c r="G131" s="61">
        <f>SUM(F131)</f>
        <v>68990</v>
      </c>
      <c r="H131" s="61"/>
      <c r="I131" s="61"/>
      <c r="J131" s="81"/>
      <c r="K131" s="92"/>
    </row>
    <row r="132" spans="1:11" ht="13.5" customHeight="1">
      <c r="A132" s="22"/>
      <c r="B132" s="25"/>
      <c r="C132" s="32" t="s">
        <v>25</v>
      </c>
      <c r="D132" s="61"/>
      <c r="E132" s="61">
        <v>5590</v>
      </c>
      <c r="F132" s="61">
        <v>5590</v>
      </c>
      <c r="G132" s="61">
        <f>SUM(F132)</f>
        <v>5590</v>
      </c>
      <c r="H132" s="61"/>
      <c r="I132" s="61"/>
      <c r="J132" s="81"/>
      <c r="K132" s="92"/>
    </row>
    <row r="133" spans="1:11" ht="13.5" customHeight="1">
      <c r="A133" s="22"/>
      <c r="B133" s="25"/>
      <c r="C133" s="32" t="s">
        <v>26</v>
      </c>
      <c r="D133" s="61"/>
      <c r="E133" s="61">
        <v>12843</v>
      </c>
      <c r="F133" s="61">
        <v>12843</v>
      </c>
      <c r="G133" s="61"/>
      <c r="H133" s="61">
        <f>SUM(F133)</f>
        <v>12843</v>
      </c>
      <c r="I133" s="61"/>
      <c r="J133" s="81"/>
      <c r="K133" s="92"/>
    </row>
    <row r="134" spans="1:11" ht="13.5" customHeight="1">
      <c r="A134" s="22"/>
      <c r="B134" s="25"/>
      <c r="C134" s="32" t="s">
        <v>27</v>
      </c>
      <c r="D134" s="61"/>
      <c r="E134" s="61">
        <v>1828</v>
      </c>
      <c r="F134" s="61">
        <v>1828</v>
      </c>
      <c r="G134" s="61"/>
      <c r="H134" s="61">
        <f>SUM(F134)</f>
        <v>1828</v>
      </c>
      <c r="I134" s="61"/>
      <c r="J134" s="81"/>
      <c r="K134" s="92"/>
    </row>
    <row r="135" spans="1:11" ht="13.5" customHeight="1">
      <c r="A135" s="22"/>
      <c r="B135" s="25"/>
      <c r="C135" s="32" t="s">
        <v>39</v>
      </c>
      <c r="D135" s="61"/>
      <c r="E135" s="61">
        <v>24483</v>
      </c>
      <c r="F135" s="61">
        <v>24483</v>
      </c>
      <c r="G135" s="61">
        <f>SUM(F135)</f>
        <v>24483</v>
      </c>
      <c r="H135" s="61"/>
      <c r="I135" s="61"/>
      <c r="J135" s="81"/>
      <c r="K135" s="92"/>
    </row>
    <row r="136" spans="1:11" ht="13.5" customHeight="1">
      <c r="A136" s="22"/>
      <c r="B136" s="25"/>
      <c r="C136" s="32" t="s">
        <v>28</v>
      </c>
      <c r="D136" s="61"/>
      <c r="E136" s="61">
        <v>3000</v>
      </c>
      <c r="F136" s="61">
        <v>3000</v>
      </c>
      <c r="G136" s="61"/>
      <c r="H136" s="61"/>
      <c r="I136" s="61"/>
      <c r="J136" s="81"/>
      <c r="K136" s="92"/>
    </row>
    <row r="137" spans="1:11" ht="13.5" customHeight="1">
      <c r="A137" s="22"/>
      <c r="B137" s="25"/>
      <c r="C137" s="32" t="s">
        <v>30</v>
      </c>
      <c r="D137" s="61"/>
      <c r="E137" s="61">
        <v>200</v>
      </c>
      <c r="F137" s="61">
        <v>200</v>
      </c>
      <c r="G137" s="61"/>
      <c r="H137" s="61"/>
      <c r="I137" s="61"/>
      <c r="J137" s="81"/>
      <c r="K137" s="92"/>
    </row>
    <row r="138" spans="1:11" ht="13.5" customHeight="1">
      <c r="A138" s="22"/>
      <c r="B138" s="25"/>
      <c r="C138" s="32" t="s">
        <v>15</v>
      </c>
      <c r="D138" s="61"/>
      <c r="E138" s="61">
        <v>40615</v>
      </c>
      <c r="F138" s="61">
        <v>40615</v>
      </c>
      <c r="G138" s="61"/>
      <c r="H138" s="61"/>
      <c r="I138" s="61"/>
      <c r="J138" s="81"/>
      <c r="K138" s="92"/>
    </row>
    <row r="139" spans="1:11" ht="13.5" customHeight="1">
      <c r="A139" s="22"/>
      <c r="B139" s="25"/>
      <c r="C139" s="32" t="s">
        <v>48</v>
      </c>
      <c r="D139" s="61"/>
      <c r="E139" s="61">
        <v>920</v>
      </c>
      <c r="F139" s="61">
        <v>920</v>
      </c>
      <c r="G139" s="61"/>
      <c r="H139" s="61"/>
      <c r="I139" s="61"/>
      <c r="J139" s="81"/>
      <c r="K139" s="92"/>
    </row>
    <row r="140" spans="1:11" ht="13.5" customHeight="1">
      <c r="A140" s="22"/>
      <c r="B140" s="25"/>
      <c r="C140" s="32" t="s">
        <v>34</v>
      </c>
      <c r="D140" s="61"/>
      <c r="E140" s="61">
        <v>2569</v>
      </c>
      <c r="F140" s="61">
        <v>2569</v>
      </c>
      <c r="G140" s="61"/>
      <c r="H140" s="61"/>
      <c r="I140" s="61"/>
      <c r="J140" s="81"/>
      <c r="K140" s="92"/>
    </row>
    <row r="141" spans="1:11" ht="13.5" customHeight="1" thickBot="1">
      <c r="A141" s="45"/>
      <c r="B141" s="46"/>
      <c r="C141" s="27" t="s">
        <v>74</v>
      </c>
      <c r="D141" s="63"/>
      <c r="E141" s="63">
        <v>640</v>
      </c>
      <c r="F141" s="63">
        <v>640</v>
      </c>
      <c r="G141" s="63"/>
      <c r="H141" s="63"/>
      <c r="I141" s="63"/>
      <c r="J141" s="98"/>
      <c r="K141" s="73"/>
    </row>
    <row r="142" spans="1:11" ht="13.5" customHeight="1" thickBot="1">
      <c r="A142" s="20" t="s">
        <v>69</v>
      </c>
      <c r="B142" s="21"/>
      <c r="C142" s="28"/>
      <c r="D142" s="64">
        <f>SUM(D148+D152+D143)</f>
        <v>501839</v>
      </c>
      <c r="E142" s="64">
        <f aca="true" t="shared" si="21" ref="E142:K142">SUM(E148+E152+E143)</f>
        <v>501839</v>
      </c>
      <c r="F142" s="64">
        <f t="shared" si="21"/>
        <v>501839</v>
      </c>
      <c r="G142" s="64">
        <f t="shared" si="21"/>
        <v>5412</v>
      </c>
      <c r="H142" s="64">
        <f t="shared" si="21"/>
        <v>0</v>
      </c>
      <c r="I142" s="64">
        <f t="shared" si="21"/>
        <v>496247</v>
      </c>
      <c r="J142" s="64">
        <f t="shared" si="21"/>
        <v>0</v>
      </c>
      <c r="K142" s="64">
        <f t="shared" si="21"/>
        <v>0</v>
      </c>
    </row>
    <row r="143" spans="1:11" ht="13.5" customHeight="1">
      <c r="A143" s="175"/>
      <c r="B143" s="182" t="s">
        <v>87</v>
      </c>
      <c r="C143" s="183"/>
      <c r="D143" s="184">
        <f>SUM(D144:D147)</f>
        <v>27900</v>
      </c>
      <c r="E143" s="184">
        <f aca="true" t="shared" si="22" ref="E143:K143">SUM(E144:E147)</f>
        <v>27900</v>
      </c>
      <c r="F143" s="184">
        <f t="shared" si="22"/>
        <v>27900</v>
      </c>
      <c r="G143" s="184">
        <f t="shared" si="22"/>
        <v>720</v>
      </c>
      <c r="H143" s="184">
        <f t="shared" si="22"/>
        <v>0</v>
      </c>
      <c r="I143" s="184">
        <f t="shared" si="22"/>
        <v>27000</v>
      </c>
      <c r="J143" s="184">
        <f t="shared" si="22"/>
        <v>0</v>
      </c>
      <c r="K143" s="184">
        <f t="shared" si="22"/>
        <v>0</v>
      </c>
    </row>
    <row r="144" spans="1:11" ht="13.5" customHeight="1">
      <c r="A144" s="176"/>
      <c r="B144" s="177"/>
      <c r="C144" s="181" t="s">
        <v>14</v>
      </c>
      <c r="D144" s="185">
        <v>27900</v>
      </c>
      <c r="E144" s="185"/>
      <c r="F144" s="185"/>
      <c r="G144" s="185"/>
      <c r="H144" s="185"/>
      <c r="I144" s="185"/>
      <c r="J144" s="185"/>
      <c r="K144" s="186"/>
    </row>
    <row r="145" spans="1:11" ht="13.5" customHeight="1">
      <c r="A145" s="176"/>
      <c r="B145" s="177"/>
      <c r="C145" s="181" t="s">
        <v>73</v>
      </c>
      <c r="D145" s="185"/>
      <c r="E145" s="185">
        <v>27000</v>
      </c>
      <c r="F145" s="185">
        <v>27000</v>
      </c>
      <c r="G145" s="185"/>
      <c r="H145" s="185"/>
      <c r="I145" s="185">
        <v>27000</v>
      </c>
      <c r="J145" s="185"/>
      <c r="K145" s="186"/>
    </row>
    <row r="146" spans="1:11" ht="13.5" customHeight="1">
      <c r="A146" s="176"/>
      <c r="B146" s="177"/>
      <c r="C146" s="179" t="s">
        <v>23</v>
      </c>
      <c r="D146" s="187"/>
      <c r="E146" s="187">
        <v>720</v>
      </c>
      <c r="F146" s="187">
        <v>720</v>
      </c>
      <c r="G146" s="187">
        <v>720</v>
      </c>
      <c r="H146" s="187"/>
      <c r="I146" s="187"/>
      <c r="J146" s="187"/>
      <c r="K146" s="188"/>
    </row>
    <row r="147" spans="1:11" ht="13.5" customHeight="1" thickBot="1">
      <c r="A147" s="176"/>
      <c r="B147" s="178"/>
      <c r="C147" s="180" t="s">
        <v>28</v>
      </c>
      <c r="D147" s="189"/>
      <c r="E147" s="189">
        <v>180</v>
      </c>
      <c r="F147" s="189">
        <v>180</v>
      </c>
      <c r="G147" s="189"/>
      <c r="H147" s="189"/>
      <c r="I147" s="189"/>
      <c r="J147" s="189"/>
      <c r="K147" s="190"/>
    </row>
    <row r="148" spans="1:11" ht="13.5" customHeight="1">
      <c r="A148" s="22"/>
      <c r="B148" s="48" t="s">
        <v>70</v>
      </c>
      <c r="C148" s="50"/>
      <c r="D148" s="96">
        <f>SUM(D149:D151)</f>
        <v>443639</v>
      </c>
      <c r="E148" s="96">
        <f aca="true" t="shared" si="23" ref="E148:K148">SUM(E149:E151)</f>
        <v>443639</v>
      </c>
      <c r="F148" s="96">
        <f t="shared" si="23"/>
        <v>443639</v>
      </c>
      <c r="G148" s="96">
        <f t="shared" si="23"/>
        <v>4392</v>
      </c>
      <c r="H148" s="96">
        <f t="shared" si="23"/>
        <v>0</v>
      </c>
      <c r="I148" s="96">
        <f t="shared" si="23"/>
        <v>439247</v>
      </c>
      <c r="J148" s="96">
        <f t="shared" si="23"/>
        <v>0</v>
      </c>
      <c r="K148" s="97">
        <f t="shared" si="23"/>
        <v>0</v>
      </c>
    </row>
    <row r="149" spans="1:11" ht="13.5" customHeight="1">
      <c r="A149" s="22"/>
      <c r="B149" s="53"/>
      <c r="C149" s="52" t="s">
        <v>71</v>
      </c>
      <c r="D149" s="119">
        <v>443639</v>
      </c>
      <c r="E149" s="119"/>
      <c r="F149" s="119"/>
      <c r="G149" s="119"/>
      <c r="H149" s="119"/>
      <c r="I149" s="119"/>
      <c r="J149" s="120"/>
      <c r="K149" s="121"/>
    </row>
    <row r="150" spans="1:11" ht="13.5" customHeight="1">
      <c r="A150" s="22"/>
      <c r="B150" s="25"/>
      <c r="C150" s="32" t="s">
        <v>73</v>
      </c>
      <c r="D150" s="61"/>
      <c r="E150" s="61">
        <v>439247</v>
      </c>
      <c r="F150" s="61">
        <v>439247</v>
      </c>
      <c r="G150" s="61"/>
      <c r="H150" s="61"/>
      <c r="I150" s="61">
        <f>SUM(E150)</f>
        <v>439247</v>
      </c>
      <c r="J150" s="81"/>
      <c r="K150" s="92"/>
    </row>
    <row r="151" spans="1:11" ht="13.5" customHeight="1">
      <c r="A151" s="22"/>
      <c r="B151" s="23"/>
      <c r="C151" s="34" t="s">
        <v>23</v>
      </c>
      <c r="D151" s="122"/>
      <c r="E151" s="122">
        <v>4392</v>
      </c>
      <c r="F151" s="122">
        <v>4392</v>
      </c>
      <c r="G151" s="122">
        <v>4392</v>
      </c>
      <c r="H151" s="122"/>
      <c r="I151" s="122"/>
      <c r="J151" s="123"/>
      <c r="K151" s="124"/>
    </row>
    <row r="152" spans="1:11" ht="13.5" customHeight="1">
      <c r="A152" s="22"/>
      <c r="B152" s="29" t="s">
        <v>72</v>
      </c>
      <c r="C152" s="51"/>
      <c r="D152" s="125">
        <f>SUM(D153:D155)</f>
        <v>30300</v>
      </c>
      <c r="E152" s="125">
        <f aca="true" t="shared" si="24" ref="E152:K152">SUM(E153:E155)</f>
        <v>30300</v>
      </c>
      <c r="F152" s="125">
        <f t="shared" si="24"/>
        <v>30300</v>
      </c>
      <c r="G152" s="125">
        <f t="shared" si="24"/>
        <v>300</v>
      </c>
      <c r="H152" s="125">
        <f t="shared" si="24"/>
        <v>0</v>
      </c>
      <c r="I152" s="125">
        <f t="shared" si="24"/>
        <v>30000</v>
      </c>
      <c r="J152" s="125">
        <f t="shared" si="24"/>
        <v>0</v>
      </c>
      <c r="K152" s="126">
        <f t="shared" si="24"/>
        <v>0</v>
      </c>
    </row>
    <row r="153" spans="1:11" ht="13.5" customHeight="1">
      <c r="A153" s="22"/>
      <c r="B153" s="54"/>
      <c r="C153" s="26" t="s">
        <v>71</v>
      </c>
      <c r="D153" s="59">
        <v>30300</v>
      </c>
      <c r="E153" s="59"/>
      <c r="F153" s="59"/>
      <c r="G153" s="59"/>
      <c r="H153" s="59"/>
      <c r="I153" s="59"/>
      <c r="J153" s="71"/>
      <c r="K153" s="72"/>
    </row>
    <row r="154" spans="1:11" ht="13.5" customHeight="1">
      <c r="A154" s="22"/>
      <c r="B154" s="25"/>
      <c r="C154" s="32" t="s">
        <v>73</v>
      </c>
      <c r="D154" s="61"/>
      <c r="E154" s="61">
        <v>30000</v>
      </c>
      <c r="F154" s="61">
        <v>30000</v>
      </c>
      <c r="G154" s="61"/>
      <c r="H154" s="61"/>
      <c r="I154" s="61">
        <f>SUM(F154)</f>
        <v>30000</v>
      </c>
      <c r="J154" s="81"/>
      <c r="K154" s="92"/>
    </row>
    <row r="155" spans="1:11" ht="13.5" customHeight="1" thickBot="1">
      <c r="A155" s="45"/>
      <c r="B155" s="46"/>
      <c r="C155" s="27" t="s">
        <v>23</v>
      </c>
      <c r="D155" s="63"/>
      <c r="E155" s="63">
        <v>300</v>
      </c>
      <c r="F155" s="63">
        <v>300</v>
      </c>
      <c r="G155" s="63">
        <f>SUM(F155)</f>
        <v>300</v>
      </c>
      <c r="H155" s="63"/>
      <c r="I155" s="63"/>
      <c r="J155" s="98"/>
      <c r="K155" s="73"/>
    </row>
    <row r="156" spans="1:11" s="5" customFormat="1" ht="13.5" customHeight="1" thickBot="1">
      <c r="A156" s="167" t="s">
        <v>59</v>
      </c>
      <c r="B156" s="167"/>
      <c r="C156" s="167"/>
      <c r="D156" s="127">
        <f>SUM(D12+D16+D34+D59+D73+D112+D127+D116+D103+D142+D69+D108)</f>
        <v>7557408.27</v>
      </c>
      <c r="E156" s="127">
        <f>SUM(E12+E16+E34+E59+E73+E112+E127+E116+E103+E142+E69+E108)</f>
        <v>7557408.27</v>
      </c>
      <c r="F156" s="127">
        <f>SUM(F12+F16+F34+F59+F73+F112+F127+F116+F103+F142+F69+F108)</f>
        <v>7557408.27</v>
      </c>
      <c r="G156" s="127">
        <f>SUM(G12+G16+G34+G59+G73+G112+G127+G116+G103+G142+G69+G108)</f>
        <v>3647947</v>
      </c>
      <c r="H156" s="127">
        <f>SUM(H12+H16+H34+H59+H73+H112+H127+H116+H103+H142+H69+H108)</f>
        <v>85844.12</v>
      </c>
      <c r="I156" s="127">
        <f>SUM(I12+I16+I34+I59+I73+I112+I127+I116+I103+I142+I69+I108)</f>
        <v>658961</v>
      </c>
      <c r="J156" s="127">
        <f>SUM(J12+J16+J34+J59+J73+J112+J127+J116+J103+J142+J69+J108)</f>
        <v>0</v>
      </c>
      <c r="K156" s="127">
        <f>SUM(K12+K16+K34+K59+K73+K112+K127+K116+K103+K142+K69+K108)</f>
        <v>263664</v>
      </c>
    </row>
  </sheetData>
  <sheetProtection selectLockedCells="1" selectUnlockedCells="1"/>
  <mergeCells count="16">
    <mergeCell ref="J8:J9"/>
    <mergeCell ref="B118:B120"/>
    <mergeCell ref="A156:C156"/>
    <mergeCell ref="E7:E8"/>
    <mergeCell ref="B110:B111"/>
    <mergeCell ref="A109:A11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2" r:id="rId1"/>
  <rowBreaks count="2" manualBreakCount="2">
    <brk id="57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2018-07-24T10:19:27Z</cp:lastPrinted>
  <dcterms:modified xsi:type="dcterms:W3CDTF">2018-07-24T10:19:32Z</dcterms:modified>
  <cp:category/>
  <cp:version/>
  <cp:contentType/>
  <cp:contentStatus/>
</cp:coreProperties>
</file>