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B4A407FA-F260-4D89-9DF3-F7F15A88EF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zal_Nr_3_URP!$A$1:$K$173</definedName>
    <definedName name="_xlnm.Print_Titles" localSheetId="0">zal_Nr_3_URP!$7:$10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1" l="1"/>
  <c r="G148" i="1"/>
  <c r="G147" i="1"/>
  <c r="K160" i="1"/>
  <c r="J160" i="1"/>
  <c r="I160" i="1"/>
  <c r="H160" i="1"/>
  <c r="G160" i="1"/>
  <c r="F160" i="1"/>
  <c r="E160" i="1"/>
  <c r="D160" i="1"/>
  <c r="F125" i="1"/>
  <c r="F124" i="1" s="1"/>
  <c r="E125" i="1"/>
  <c r="D125" i="1"/>
  <c r="K124" i="1"/>
  <c r="J124" i="1"/>
  <c r="I124" i="1"/>
  <c r="H124" i="1"/>
  <c r="G124" i="1"/>
  <c r="E124" i="1"/>
  <c r="D124" i="1"/>
  <c r="K85" i="1"/>
  <c r="K84" i="1" s="1"/>
  <c r="J85" i="1"/>
  <c r="J84" i="1" s="1"/>
  <c r="I85" i="1"/>
  <c r="I84" i="1" s="1"/>
  <c r="H85" i="1"/>
  <c r="H84" i="1"/>
  <c r="G85" i="1"/>
  <c r="G84" i="1" s="1"/>
  <c r="F85" i="1"/>
  <c r="F84" i="1" s="1"/>
  <c r="E85" i="1"/>
  <c r="E84" i="1" s="1"/>
  <c r="D85" i="1"/>
  <c r="D84" i="1" s="1"/>
  <c r="H89" i="1"/>
  <c r="H88" i="1" s="1"/>
  <c r="G103" i="1"/>
  <c r="G89" i="1" s="1"/>
  <c r="G88" i="1" s="1"/>
  <c r="H149" i="1"/>
  <c r="H150" i="1"/>
  <c r="G151" i="1"/>
  <c r="G144" i="1" s="1"/>
  <c r="G143" i="1" s="1"/>
  <c r="I169" i="1"/>
  <c r="G172" i="1"/>
  <c r="G169" i="1" s="1"/>
  <c r="K133" i="1"/>
  <c r="K63" i="1"/>
  <c r="J63" i="1"/>
  <c r="I63" i="1"/>
  <c r="H63" i="1"/>
  <c r="G63" i="1"/>
  <c r="F63" i="1"/>
  <c r="E63" i="1"/>
  <c r="E17" i="1"/>
  <c r="E16" i="1" s="1"/>
  <c r="K137" i="1"/>
  <c r="J137" i="1"/>
  <c r="I137" i="1"/>
  <c r="H137" i="1"/>
  <c r="G137" i="1"/>
  <c r="F137" i="1"/>
  <c r="E137" i="1"/>
  <c r="D137" i="1"/>
  <c r="F144" i="1"/>
  <c r="F143" i="1" s="1"/>
  <c r="G165" i="1"/>
  <c r="E144" i="1"/>
  <c r="E143" i="1" s="1"/>
  <c r="K165" i="1"/>
  <c r="J165" i="1"/>
  <c r="I165" i="1"/>
  <c r="I159" i="1" s="1"/>
  <c r="H165" i="1"/>
  <c r="F165" i="1"/>
  <c r="E165" i="1"/>
  <c r="K169" i="1"/>
  <c r="J169" i="1"/>
  <c r="H169" i="1"/>
  <c r="F169" i="1"/>
  <c r="E169" i="1"/>
  <c r="D169" i="1"/>
  <c r="D165" i="1"/>
  <c r="K119" i="1"/>
  <c r="K118" i="1" s="1"/>
  <c r="J119" i="1"/>
  <c r="J118" i="1" s="1"/>
  <c r="I119" i="1"/>
  <c r="I118" i="1" s="1"/>
  <c r="H119" i="1"/>
  <c r="H118" i="1" s="1"/>
  <c r="G119" i="1"/>
  <c r="G118" i="1" s="1"/>
  <c r="F119" i="1"/>
  <c r="F118" i="1" s="1"/>
  <c r="E119" i="1"/>
  <c r="E118" i="1" s="1"/>
  <c r="D119" i="1"/>
  <c r="D118" i="1" s="1"/>
  <c r="K38" i="1"/>
  <c r="J38" i="1"/>
  <c r="I38" i="1"/>
  <c r="H38" i="1"/>
  <c r="G38" i="1"/>
  <c r="G37" i="1" s="1"/>
  <c r="F38" i="1"/>
  <c r="E38" i="1"/>
  <c r="J17" i="1"/>
  <c r="J16" i="1" s="1"/>
  <c r="I17" i="1"/>
  <c r="I16" i="1" s="1"/>
  <c r="H17" i="1"/>
  <c r="H16" i="1" s="1"/>
  <c r="G17" i="1"/>
  <c r="G16" i="1" s="1"/>
  <c r="K144" i="1"/>
  <c r="K143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J37" i="1" s="1"/>
  <c r="K44" i="1"/>
  <c r="D63" i="1"/>
  <c r="D62" i="1"/>
  <c r="E66" i="1"/>
  <c r="E62" i="1" s="1"/>
  <c r="F66" i="1"/>
  <c r="F62" i="1" s="1"/>
  <c r="G66" i="1"/>
  <c r="H66" i="1"/>
  <c r="I66" i="1"/>
  <c r="I62" i="1" s="1"/>
  <c r="J66" i="1"/>
  <c r="J62" i="1" s="1"/>
  <c r="K66" i="1"/>
  <c r="D89" i="1"/>
  <c r="D88" i="1" s="1"/>
  <c r="E89" i="1"/>
  <c r="E88" i="1" s="1"/>
  <c r="F89" i="1"/>
  <c r="F88" i="1" s="1"/>
  <c r="J89" i="1"/>
  <c r="J88" i="1" s="1"/>
  <c r="K89" i="1"/>
  <c r="K88" i="1" s="1"/>
  <c r="D129" i="1"/>
  <c r="D128" i="1" s="1"/>
  <c r="E129" i="1"/>
  <c r="E128" i="1" s="1"/>
  <c r="F129" i="1"/>
  <c r="F128" i="1" s="1"/>
  <c r="G129" i="1"/>
  <c r="G128" i="1" s="1"/>
  <c r="H129" i="1"/>
  <c r="H128" i="1" s="1"/>
  <c r="I129" i="1"/>
  <c r="I128" i="1" s="1"/>
  <c r="J129" i="1"/>
  <c r="J128" i="1" s="1"/>
  <c r="K129" i="1"/>
  <c r="K128" i="1" s="1"/>
  <c r="D133" i="1"/>
  <c r="E133" i="1"/>
  <c r="F133" i="1"/>
  <c r="G133" i="1"/>
  <c r="H133" i="1"/>
  <c r="I133" i="1"/>
  <c r="J133" i="1"/>
  <c r="J132" i="1" s="1"/>
  <c r="D144" i="1"/>
  <c r="D143" i="1" s="1"/>
  <c r="I144" i="1"/>
  <c r="I143" i="1" s="1"/>
  <c r="J144" i="1"/>
  <c r="J143" i="1" s="1"/>
  <c r="I89" i="1"/>
  <c r="I88" i="1"/>
  <c r="J159" i="1"/>
  <c r="H62" i="1" l="1"/>
  <c r="K159" i="1"/>
  <c r="G159" i="1"/>
  <c r="H144" i="1"/>
  <c r="H143" i="1" s="1"/>
  <c r="I37" i="1"/>
  <c r="D159" i="1"/>
  <c r="K62" i="1"/>
  <c r="D37" i="1"/>
  <c r="E37" i="1"/>
  <c r="F37" i="1"/>
  <c r="G62" i="1"/>
  <c r="H37" i="1"/>
  <c r="H173" i="1" s="1"/>
  <c r="H132" i="1"/>
  <c r="K37" i="1"/>
  <c r="H159" i="1"/>
  <c r="D132" i="1"/>
  <c r="F159" i="1"/>
  <c r="E159" i="1"/>
  <c r="G132" i="1"/>
  <c r="F132" i="1"/>
  <c r="I132" i="1"/>
  <c r="E132" i="1"/>
  <c r="J173" i="1"/>
  <c r="K132" i="1"/>
  <c r="I173" i="1"/>
  <c r="D173" i="1" l="1"/>
  <c r="K173" i="1"/>
  <c r="G173" i="1"/>
  <c r="G175" i="1" s="1"/>
  <c r="E173" i="1"/>
  <c r="F173" i="1"/>
</calcChain>
</file>

<file path=xl/sharedStrings.xml><?xml version="1.0" encoding="utf-8"?>
<sst xmlns="http://schemas.openxmlformats.org/spreadsheetml/2006/main" count="167" uniqueCount="93">
  <si>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</si>
  <si>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</si>
  <si>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</si>
  <si>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</si>
  <si>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</si>
  <si>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</si>
  <si>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</si>
  <si>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</si>
  <si>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</si>
  <si>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</si>
  <si>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</si>
  <si>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</si>
  <si>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</si>
  <si>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</si>
  <si>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</si>
  <si>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</si>
  <si>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</si>
  <si>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</si>
  <si>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</si>
  <si>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</si>
  <si>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</si>
  <si>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</si>
  <si>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</si>
  <si>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</si>
  <si>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</si>
  <si>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</si>
  <si>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</si>
  <si>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</si>
  <si>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</si>
  <si>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</si>
  <si>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</si>
  <si>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</si>
  <si>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</si>
  <si>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</si>
  <si>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</si>
  <si>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</si>
  <si>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</si>
  <si>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</si>
  <si>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</si>
  <si>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</si>
  <si>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</si>
  <si>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</si>
  <si>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</si>
  <si>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</si>
  <si>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</si>
  <si>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</si>
  <si>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</si>
  <si>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</si>
  <si>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</si>
  <si>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</si>
  <si>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</si>
  <si>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</si>
  <si>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</si>
  <si>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</si>
  <si>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</si>
  <si>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</si>
  <si>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</si>
  <si>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</si>
  <si>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</si>
  <si>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</si>
  <si>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</si>
  <si>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</si>
  <si>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</si>
  <si>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</si>
  <si>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</si>
  <si>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</si>
  <si>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</si>
  <si>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</si>
  <si>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</si>
  <si>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</si>
  <si>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</si>
  <si>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</si>
  <si>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</si>
  <si>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</si>
  <si>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</si>
  <si>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</si>
  <si>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</si>
  <si>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</si>
  <si>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</si>
  <si>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</si>
  <si>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</si>
  <si>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</si>
  <si>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</si>
  <si>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</si>
  <si>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</si>
  <si>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</si>
  <si>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</si>
  <si>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</si>
  <si>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</si>
  <si>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</si>
  <si>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</si>
  <si>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</si>
  <si>
    <t>Braniewskiego Nr 227/20 z dnia  20.05.2020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</si>
</sst>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21" xfId="0" applyNumberFormat="1" applyFont="1" applyFill="1" applyBorder="1" applyAlignment="1">
      <alignment horizontal="right" vertical="center" wrapText="1"/>
    </xf>
    <xf numFmtId="4" fontId="6" fillId="3" borderId="21" xfId="0" applyNumberFormat="1" applyFont="1" applyFill="1" applyBorder="1" applyAlignment="1">
      <alignment horizontal="right" vertical="center" wrapText="1"/>
    </xf>
    <xf numFmtId="4" fontId="3" fillId="3" borderId="47" xfId="0" applyNumberFormat="1" applyFont="1" applyFill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5"/>
  <sheetViews>
    <sheetView tabSelected="1" view="pageBreakPreview" zoomScale="85" zoomScaleNormal="85" zoomScaleSheetLayoutView="85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7.5703125" customWidth="1"/>
    <col min="11" max="11" width="12.28515625" customWidth="1"/>
    <col min="12" max="12" width="9.28515625" customWidth="1"/>
  </cols>
  <sheetData>
    <row r="1" spans="1:11" ht="15" x14ac:dyDescent="0.25">
      <c r="A1" s="202" t="s">
        <v>91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5" x14ac:dyDescent="0.25">
      <c r="A2" s="203" t="s">
        <v>92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04" t="s">
        <v>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</row>
    <row r="5" spans="1:11" s="1" customFormat="1" ht="14.25" customHeight="1" x14ac:dyDescent="0.25">
      <c r="A5" s="204" t="s">
        <v>87</v>
      </c>
      <c r="B5" s="204"/>
      <c r="C5" s="204"/>
      <c r="D5" s="204"/>
      <c r="E5" s="204"/>
      <c r="F5" s="204"/>
      <c r="G5" s="204"/>
      <c r="H5" s="204"/>
      <c r="I5" s="204"/>
      <c r="J5" s="204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05" t="s">
        <v>1</v>
      </c>
      <c r="B7" s="205"/>
      <c r="C7" s="205"/>
      <c r="D7" s="206" t="s">
        <v>2</v>
      </c>
      <c r="E7" s="195"/>
      <c r="F7" s="207" t="s">
        <v>4</v>
      </c>
      <c r="G7" s="207"/>
      <c r="H7" s="207"/>
      <c r="I7" s="207"/>
      <c r="J7" s="207"/>
      <c r="K7" s="208" t="s">
        <v>5</v>
      </c>
    </row>
    <row r="8" spans="1:11" ht="13.5" customHeight="1" thickBot="1" x14ac:dyDescent="0.3">
      <c r="A8" s="205"/>
      <c r="B8" s="205"/>
      <c r="C8" s="205"/>
      <c r="D8" s="206"/>
      <c r="E8" s="196"/>
      <c r="F8" s="209" t="s">
        <v>6</v>
      </c>
      <c r="G8" s="9"/>
      <c r="H8" s="210" t="s">
        <v>7</v>
      </c>
      <c r="I8" s="210"/>
      <c r="J8" s="211" t="s">
        <v>8</v>
      </c>
      <c r="K8" s="208"/>
    </row>
    <row r="9" spans="1:11" s="2" customFormat="1" ht="75" customHeight="1" x14ac:dyDescent="0.2">
      <c r="A9" s="205"/>
      <c r="B9" s="205"/>
      <c r="C9" s="205"/>
      <c r="D9" s="206"/>
      <c r="E9" s="10" t="s">
        <v>3</v>
      </c>
      <c r="F9" s="209"/>
      <c r="G9" s="11" t="s">
        <v>9</v>
      </c>
      <c r="H9" s="11" t="s">
        <v>10</v>
      </c>
      <c r="I9" s="11" t="s">
        <v>11</v>
      </c>
      <c r="J9" s="212"/>
      <c r="K9" s="208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7"/>
      <c r="E11" s="17"/>
      <c r="F11" s="18"/>
      <c r="G11" s="18"/>
      <c r="H11" s="18"/>
      <c r="I11" s="18"/>
      <c r="J11" s="18"/>
      <c r="K11" s="19"/>
    </row>
    <row r="12" spans="1:11" ht="13.5" customHeight="1" x14ac:dyDescent="0.2">
      <c r="A12" s="20" t="s">
        <v>12</v>
      </c>
      <c r="B12" s="21"/>
      <c r="C12" s="21"/>
      <c r="D12" s="63">
        <f t="shared" ref="D12:K12" si="0">SUM(D13)</f>
        <v>4000</v>
      </c>
      <c r="E12" s="63">
        <f t="shared" si="0"/>
        <v>4000</v>
      </c>
      <c r="F12" s="64">
        <f t="shared" si="0"/>
        <v>4000</v>
      </c>
      <c r="G12" s="64">
        <f t="shared" si="0"/>
        <v>0</v>
      </c>
      <c r="H12" s="64">
        <f t="shared" si="0"/>
        <v>0</v>
      </c>
      <c r="I12" s="64">
        <f t="shared" si="0"/>
        <v>0</v>
      </c>
      <c r="J12" s="64">
        <f t="shared" si="0"/>
        <v>0</v>
      </c>
      <c r="K12" s="65">
        <f t="shared" si="0"/>
        <v>0</v>
      </c>
    </row>
    <row r="13" spans="1:11" ht="13.5" customHeight="1" x14ac:dyDescent="0.2">
      <c r="A13" s="22"/>
      <c r="B13" s="23" t="s">
        <v>13</v>
      </c>
      <c r="C13" s="24"/>
      <c r="D13" s="66">
        <f>SUM(D14)</f>
        <v>4000</v>
      </c>
      <c r="E13" s="66">
        <f>SUM(E15)</f>
        <v>4000</v>
      </c>
      <c r="F13" s="66">
        <f>SUM(F15)</f>
        <v>4000</v>
      </c>
      <c r="G13" s="66"/>
      <c r="H13" s="67">
        <f>SUM(H15)</f>
        <v>0</v>
      </c>
      <c r="I13" s="67">
        <f>SUM(I15)</f>
        <v>0</v>
      </c>
      <c r="J13" s="68">
        <f>SUM(J15)</f>
        <v>0</v>
      </c>
      <c r="K13" s="69">
        <f>SUM(K14:K15)</f>
        <v>0</v>
      </c>
    </row>
    <row r="14" spans="1:11" ht="13.5" customHeight="1" x14ac:dyDescent="0.2">
      <c r="A14" s="22"/>
      <c r="B14" s="25"/>
      <c r="C14" s="26" t="s">
        <v>14</v>
      </c>
      <c r="D14" s="58">
        <v>4000</v>
      </c>
      <c r="E14" s="58"/>
      <c r="F14" s="58"/>
      <c r="G14" s="58"/>
      <c r="H14" s="58"/>
      <c r="I14" s="58"/>
      <c r="J14" s="70"/>
      <c r="K14" s="71"/>
    </row>
    <row r="15" spans="1:11" ht="13.5" customHeight="1" x14ac:dyDescent="0.2">
      <c r="A15" s="22"/>
      <c r="B15" s="25"/>
      <c r="C15" s="27" t="s">
        <v>15</v>
      </c>
      <c r="D15" s="62"/>
      <c r="E15" s="62">
        <v>4000</v>
      </c>
      <c r="F15" s="62">
        <v>4000</v>
      </c>
      <c r="G15" s="62"/>
      <c r="H15" s="62"/>
      <c r="I15" s="62"/>
      <c r="J15" s="62"/>
      <c r="K15" s="72"/>
    </row>
    <row r="16" spans="1:11" ht="13.5" customHeight="1" x14ac:dyDescent="0.2">
      <c r="A16" s="20" t="s">
        <v>16</v>
      </c>
      <c r="B16" s="21"/>
      <c r="C16" s="28"/>
      <c r="D16" s="63">
        <f t="shared" ref="D16:K16" si="1">SUM(D17)</f>
        <v>116480.05</v>
      </c>
      <c r="E16" s="63">
        <f t="shared" si="1"/>
        <v>116480.05</v>
      </c>
      <c r="F16" s="64">
        <f t="shared" si="1"/>
        <v>116480.05</v>
      </c>
      <c r="G16" s="64">
        <f t="shared" si="1"/>
        <v>17507</v>
      </c>
      <c r="H16" s="64">
        <f t="shared" si="1"/>
        <v>1096</v>
      </c>
      <c r="I16" s="64">
        <f t="shared" si="1"/>
        <v>0</v>
      </c>
      <c r="J16" s="64">
        <f t="shared" si="1"/>
        <v>0</v>
      </c>
      <c r="K16" s="65">
        <f t="shared" si="1"/>
        <v>260000</v>
      </c>
    </row>
    <row r="17" spans="1:11" ht="13.5" customHeight="1" x14ac:dyDescent="0.2">
      <c r="A17" s="22"/>
      <c r="B17" s="29" t="s">
        <v>17</v>
      </c>
      <c r="C17" s="30"/>
      <c r="D17" s="73">
        <f>SUM(D18)</f>
        <v>116480.05</v>
      </c>
      <c r="E17" s="73">
        <f>SUM(E18:E36)</f>
        <v>116480.05</v>
      </c>
      <c r="F17" s="73">
        <f t="shared" ref="F17:K17" si="2">SUM(F18:F36)</f>
        <v>116480.05</v>
      </c>
      <c r="G17" s="73">
        <f t="shared" si="2"/>
        <v>17507</v>
      </c>
      <c r="H17" s="73">
        <f t="shared" si="2"/>
        <v>1096</v>
      </c>
      <c r="I17" s="73">
        <f t="shared" si="2"/>
        <v>0</v>
      </c>
      <c r="J17" s="73">
        <f t="shared" si="2"/>
        <v>0</v>
      </c>
      <c r="K17" s="69">
        <f t="shared" si="2"/>
        <v>260000</v>
      </c>
    </row>
    <row r="18" spans="1:11" ht="13.5" customHeight="1" x14ac:dyDescent="0.2">
      <c r="A18" s="22"/>
      <c r="B18" s="25"/>
      <c r="C18" s="26" t="s">
        <v>14</v>
      </c>
      <c r="D18" s="58">
        <v>116480.05</v>
      </c>
      <c r="E18" s="58"/>
      <c r="F18" s="58"/>
      <c r="G18" s="58"/>
      <c r="H18" s="58"/>
      <c r="I18" s="58"/>
      <c r="J18" s="58"/>
      <c r="K18" s="71"/>
    </row>
    <row r="19" spans="1:11" ht="13.5" customHeight="1" x14ac:dyDescent="0.2">
      <c r="A19" s="22"/>
      <c r="B19" s="25"/>
      <c r="C19" s="31" t="s">
        <v>18</v>
      </c>
      <c r="D19" s="59"/>
      <c r="E19" s="59"/>
      <c r="F19" s="59"/>
      <c r="G19" s="59"/>
      <c r="H19" s="59"/>
      <c r="I19" s="59"/>
      <c r="J19" s="59"/>
      <c r="K19" s="74">
        <v>58000</v>
      </c>
    </row>
    <row r="20" spans="1:11" ht="13.5" customHeight="1" x14ac:dyDescent="0.2">
      <c r="A20" s="22"/>
      <c r="B20" s="25"/>
      <c r="C20" s="31" t="s">
        <v>65</v>
      </c>
      <c r="D20" s="59"/>
      <c r="E20" s="59"/>
      <c r="F20" s="59"/>
      <c r="G20" s="59"/>
      <c r="H20" s="59"/>
      <c r="I20" s="59"/>
      <c r="J20" s="59"/>
      <c r="K20" s="74">
        <v>130000</v>
      </c>
    </row>
    <row r="21" spans="1:11" ht="13.5" customHeight="1" x14ac:dyDescent="0.2">
      <c r="A21" s="22"/>
      <c r="B21" s="25"/>
      <c r="C21" s="31" t="s">
        <v>19</v>
      </c>
      <c r="D21" s="59"/>
      <c r="E21" s="59"/>
      <c r="F21" s="59"/>
      <c r="G21" s="59"/>
      <c r="H21" s="59"/>
      <c r="I21" s="59"/>
      <c r="J21" s="59"/>
      <c r="K21" s="74">
        <v>47000</v>
      </c>
    </row>
    <row r="22" spans="1:11" ht="13.5" customHeight="1" x14ac:dyDescent="0.2">
      <c r="A22" s="22"/>
      <c r="B22" s="25"/>
      <c r="C22" s="31" t="s">
        <v>88</v>
      </c>
      <c r="D22" s="59"/>
      <c r="E22" s="59"/>
      <c r="F22" s="59"/>
      <c r="G22" s="59"/>
      <c r="H22" s="59"/>
      <c r="I22" s="59"/>
      <c r="J22" s="59"/>
      <c r="K22" s="74">
        <v>15000</v>
      </c>
    </row>
    <row r="23" spans="1:11" ht="13.5" customHeight="1" x14ac:dyDescent="0.2">
      <c r="A23" s="22"/>
      <c r="B23" s="25"/>
      <c r="C23" s="32" t="s">
        <v>20</v>
      </c>
      <c r="D23" s="60"/>
      <c r="E23" s="60"/>
      <c r="F23" s="60"/>
      <c r="G23" s="60"/>
      <c r="H23" s="60"/>
      <c r="I23" s="60"/>
      <c r="J23" s="60"/>
      <c r="K23" s="75">
        <v>10000</v>
      </c>
    </row>
    <row r="24" spans="1:11" ht="13.5" customHeight="1" x14ac:dyDescent="0.2">
      <c r="A24" s="22"/>
      <c r="B24" s="25"/>
      <c r="C24" s="33" t="s">
        <v>63</v>
      </c>
      <c r="D24" s="61"/>
      <c r="E24" s="61"/>
      <c r="F24" s="61"/>
      <c r="G24" s="61"/>
      <c r="H24" s="61"/>
      <c r="I24" s="61"/>
      <c r="J24" s="61"/>
      <c r="K24" s="76"/>
    </row>
    <row r="25" spans="1:11" ht="13.5" customHeight="1" x14ac:dyDescent="0.2">
      <c r="A25" s="22"/>
      <c r="B25" s="25"/>
      <c r="C25" s="33" t="s">
        <v>23</v>
      </c>
      <c r="D25" s="61"/>
      <c r="E25" s="61">
        <v>17507</v>
      </c>
      <c r="F25" s="61">
        <v>17507</v>
      </c>
      <c r="G25" s="61">
        <v>17507</v>
      </c>
      <c r="H25" s="61"/>
      <c r="I25" s="61"/>
      <c r="J25" s="61"/>
      <c r="K25" s="76"/>
    </row>
    <row r="26" spans="1:11" ht="13.5" customHeight="1" x14ac:dyDescent="0.2">
      <c r="A26" s="22"/>
      <c r="B26" s="25"/>
      <c r="C26" s="33" t="s">
        <v>26</v>
      </c>
      <c r="D26" s="61"/>
      <c r="E26" s="61">
        <v>1096</v>
      </c>
      <c r="F26" s="61">
        <v>1096</v>
      </c>
      <c r="G26" s="61"/>
      <c r="H26" s="61">
        <v>1096</v>
      </c>
      <c r="I26" s="61"/>
      <c r="J26" s="61"/>
      <c r="K26" s="76"/>
    </row>
    <row r="27" spans="1:11" ht="13.5" hidden="1" customHeight="1" x14ac:dyDescent="0.2">
      <c r="A27" s="22"/>
      <c r="B27" s="25"/>
      <c r="C27" s="33" t="s">
        <v>30</v>
      </c>
      <c r="D27" s="61"/>
      <c r="E27" s="61"/>
      <c r="F27" s="61"/>
      <c r="G27" s="61"/>
      <c r="H27" s="61"/>
      <c r="I27" s="61"/>
      <c r="J27" s="61"/>
      <c r="K27" s="76"/>
    </row>
    <row r="28" spans="1:11" ht="13.5" hidden="1" customHeight="1" x14ac:dyDescent="0.2">
      <c r="A28" s="22"/>
      <c r="B28" s="25"/>
      <c r="C28" s="33" t="s">
        <v>28</v>
      </c>
      <c r="D28" s="61"/>
      <c r="E28" s="61"/>
      <c r="F28" s="61"/>
      <c r="G28" s="61"/>
      <c r="H28" s="61"/>
      <c r="I28" s="61"/>
      <c r="J28" s="61"/>
      <c r="K28" s="76"/>
    </row>
    <row r="29" spans="1:11" ht="13.5" customHeight="1" x14ac:dyDescent="0.2">
      <c r="A29" s="22"/>
      <c r="B29" s="25"/>
      <c r="C29" s="33" t="s">
        <v>29</v>
      </c>
      <c r="D29" s="61"/>
      <c r="E29" s="61">
        <v>1500</v>
      </c>
      <c r="F29" s="61">
        <v>1500</v>
      </c>
      <c r="G29" s="61"/>
      <c r="H29" s="61"/>
      <c r="I29" s="61"/>
      <c r="J29" s="61"/>
      <c r="K29" s="76"/>
    </row>
    <row r="30" spans="1:11" ht="13.5" customHeight="1" x14ac:dyDescent="0.2">
      <c r="A30" s="22"/>
      <c r="B30" s="25"/>
      <c r="C30" s="33" t="s">
        <v>15</v>
      </c>
      <c r="D30" s="61"/>
      <c r="E30" s="61">
        <v>7100</v>
      </c>
      <c r="F30" s="61">
        <v>7100</v>
      </c>
      <c r="G30" s="61"/>
      <c r="H30" s="61"/>
      <c r="I30" s="61"/>
      <c r="J30" s="61"/>
      <c r="K30" s="77"/>
    </row>
    <row r="31" spans="1:11" ht="13.5" customHeight="1" x14ac:dyDescent="0.2">
      <c r="A31" s="22"/>
      <c r="B31" s="25"/>
      <c r="C31" s="33" t="s">
        <v>33</v>
      </c>
      <c r="D31" s="61"/>
      <c r="E31" s="61">
        <v>1500</v>
      </c>
      <c r="F31" s="61">
        <v>1500</v>
      </c>
      <c r="G31" s="61"/>
      <c r="H31" s="61"/>
      <c r="I31" s="61"/>
      <c r="J31" s="61"/>
      <c r="K31" s="77"/>
    </row>
    <row r="32" spans="1:11" ht="13.5" customHeight="1" x14ac:dyDescent="0.2">
      <c r="A32" s="22"/>
      <c r="B32" s="25"/>
      <c r="C32" s="33" t="s">
        <v>61</v>
      </c>
      <c r="D32" s="61"/>
      <c r="E32" s="61">
        <v>16000</v>
      </c>
      <c r="F32" s="61">
        <v>16000</v>
      </c>
      <c r="G32" s="61"/>
      <c r="H32" s="61"/>
      <c r="I32" s="61"/>
      <c r="J32" s="61"/>
      <c r="K32" s="77"/>
    </row>
    <row r="33" spans="1:12" ht="13.5" customHeight="1" x14ac:dyDescent="0.2">
      <c r="A33" s="22"/>
      <c r="B33" s="25"/>
      <c r="C33" s="33" t="s">
        <v>77</v>
      </c>
      <c r="D33" s="61"/>
      <c r="E33" s="61">
        <v>6400</v>
      </c>
      <c r="F33" s="61">
        <v>6400</v>
      </c>
      <c r="G33" s="61"/>
      <c r="H33" s="61"/>
      <c r="I33" s="61"/>
      <c r="J33" s="61"/>
      <c r="K33" s="77"/>
    </row>
    <row r="34" spans="1:12" ht="13.5" customHeight="1" x14ac:dyDescent="0.2">
      <c r="A34" s="22"/>
      <c r="B34" s="25"/>
      <c r="C34" s="33" t="s">
        <v>89</v>
      </c>
      <c r="D34" s="61"/>
      <c r="E34" s="61">
        <v>1678.05</v>
      </c>
      <c r="F34" s="61">
        <v>1678.05</v>
      </c>
      <c r="G34" s="61"/>
      <c r="H34" s="61"/>
      <c r="I34" s="61"/>
      <c r="J34" s="61"/>
      <c r="K34" s="77"/>
    </row>
    <row r="35" spans="1:12" ht="13.5" customHeight="1" x14ac:dyDescent="0.2">
      <c r="A35" s="22"/>
      <c r="B35" s="25"/>
      <c r="C35" s="33" t="s">
        <v>90</v>
      </c>
      <c r="D35" s="61"/>
      <c r="E35" s="61">
        <v>49999</v>
      </c>
      <c r="F35" s="61">
        <v>49999</v>
      </c>
      <c r="G35" s="61"/>
      <c r="H35" s="61"/>
      <c r="I35" s="61"/>
      <c r="J35" s="61"/>
      <c r="K35" s="77"/>
    </row>
    <row r="36" spans="1:12" ht="13.5" customHeight="1" thickBot="1" x14ac:dyDescent="0.25">
      <c r="A36" s="22"/>
      <c r="B36" s="25"/>
      <c r="C36" s="27" t="s">
        <v>35</v>
      </c>
      <c r="D36" s="62"/>
      <c r="E36" s="62">
        <v>13700</v>
      </c>
      <c r="F36" s="62">
        <v>13700</v>
      </c>
      <c r="G36" s="62"/>
      <c r="H36" s="62"/>
      <c r="I36" s="62"/>
      <c r="J36" s="62"/>
      <c r="K36" s="72"/>
    </row>
    <row r="37" spans="1:12" ht="13.5" customHeight="1" thickBot="1" x14ac:dyDescent="0.25">
      <c r="A37" s="20" t="s">
        <v>21</v>
      </c>
      <c r="B37" s="21"/>
      <c r="C37" s="28"/>
      <c r="D37" s="63">
        <f t="shared" ref="D37:K37" si="3">SUM(D38+D44)</f>
        <v>529842</v>
      </c>
      <c r="E37" s="63">
        <f t="shared" si="3"/>
        <v>529842</v>
      </c>
      <c r="F37" s="63">
        <f t="shared" si="3"/>
        <v>529842</v>
      </c>
      <c r="G37" s="63">
        <f t="shared" si="3"/>
        <v>356441</v>
      </c>
      <c r="H37" s="63">
        <f t="shared" si="3"/>
        <v>72114</v>
      </c>
      <c r="I37" s="63">
        <f t="shared" si="3"/>
        <v>500</v>
      </c>
      <c r="J37" s="63">
        <f t="shared" si="3"/>
        <v>0</v>
      </c>
      <c r="K37" s="65">
        <f t="shared" si="3"/>
        <v>0</v>
      </c>
    </row>
    <row r="38" spans="1:12" ht="13.5" customHeight="1" x14ac:dyDescent="0.2">
      <c r="A38" s="22"/>
      <c r="B38" s="23" t="s">
        <v>64</v>
      </c>
      <c r="C38" s="24"/>
      <c r="D38" s="66">
        <f>SUM(D39)</f>
        <v>156610</v>
      </c>
      <c r="E38" s="66">
        <f t="shared" ref="E38:K38" si="4">SUM(E40:E43)</f>
        <v>156610</v>
      </c>
      <c r="F38" s="66">
        <f t="shared" si="4"/>
        <v>156610</v>
      </c>
      <c r="G38" s="66">
        <f t="shared" si="4"/>
        <v>71711</v>
      </c>
      <c r="H38" s="66">
        <f t="shared" si="4"/>
        <v>14899</v>
      </c>
      <c r="I38" s="66">
        <f t="shared" si="4"/>
        <v>0</v>
      </c>
      <c r="J38" s="66">
        <f t="shared" si="4"/>
        <v>0</v>
      </c>
      <c r="K38" s="78">
        <f t="shared" si="4"/>
        <v>0</v>
      </c>
    </row>
    <row r="39" spans="1:12" ht="13.5" customHeight="1" x14ac:dyDescent="0.25">
      <c r="A39" s="22"/>
      <c r="B39" s="25"/>
      <c r="C39" s="26" t="s">
        <v>14</v>
      </c>
      <c r="D39" s="58">
        <v>156610</v>
      </c>
      <c r="E39" s="58"/>
      <c r="F39" s="58"/>
      <c r="G39" s="58"/>
      <c r="H39" s="58"/>
      <c r="I39" s="58"/>
      <c r="J39" s="70"/>
      <c r="K39" s="79"/>
    </row>
    <row r="40" spans="1:12" ht="13.5" customHeight="1" x14ac:dyDescent="0.25">
      <c r="A40" s="22"/>
      <c r="B40" s="25"/>
      <c r="C40" s="32" t="s">
        <v>23</v>
      </c>
      <c r="D40" s="60"/>
      <c r="E40" s="60">
        <v>71711</v>
      </c>
      <c r="F40" s="60">
        <v>71711</v>
      </c>
      <c r="G40" s="60">
        <v>71711</v>
      </c>
      <c r="H40" s="60"/>
      <c r="I40" s="60"/>
      <c r="J40" s="80"/>
      <c r="K40" s="81"/>
    </row>
    <row r="41" spans="1:12" ht="13.5" customHeight="1" x14ac:dyDescent="0.25">
      <c r="A41" s="22"/>
      <c r="B41" s="25"/>
      <c r="C41" s="32" t="s">
        <v>26</v>
      </c>
      <c r="D41" s="60"/>
      <c r="E41" s="60">
        <v>13093</v>
      </c>
      <c r="F41" s="60">
        <v>13093</v>
      </c>
      <c r="G41" s="60"/>
      <c r="H41" s="60">
        <v>13093</v>
      </c>
      <c r="I41" s="60"/>
      <c r="J41" s="80"/>
      <c r="K41" s="81"/>
    </row>
    <row r="42" spans="1:12" ht="13.5" customHeight="1" x14ac:dyDescent="0.25">
      <c r="A42" s="22"/>
      <c r="B42" s="25"/>
      <c r="C42" s="32" t="s">
        <v>27</v>
      </c>
      <c r="D42" s="60"/>
      <c r="E42" s="60">
        <v>1806</v>
      </c>
      <c r="F42" s="60">
        <v>1806</v>
      </c>
      <c r="G42" s="60"/>
      <c r="H42" s="60">
        <v>1806</v>
      </c>
      <c r="I42" s="60"/>
      <c r="J42" s="80"/>
      <c r="K42" s="81"/>
    </row>
    <row r="43" spans="1:12" ht="13.5" customHeight="1" x14ac:dyDescent="0.25">
      <c r="A43" s="22"/>
      <c r="B43" s="25"/>
      <c r="C43" s="32" t="s">
        <v>15</v>
      </c>
      <c r="D43" s="60"/>
      <c r="E43" s="60">
        <v>70000</v>
      </c>
      <c r="F43" s="60">
        <v>70000</v>
      </c>
      <c r="G43" s="60"/>
      <c r="H43" s="60"/>
      <c r="I43" s="60"/>
      <c r="J43" s="80"/>
      <c r="K43" s="81"/>
    </row>
    <row r="44" spans="1:12" ht="13.5" customHeight="1" x14ac:dyDescent="0.2">
      <c r="A44" s="22"/>
      <c r="B44" s="29" t="s">
        <v>22</v>
      </c>
      <c r="C44" s="30"/>
      <c r="D44" s="73">
        <f>SUM(D45:D45)</f>
        <v>373232</v>
      </c>
      <c r="E44" s="73">
        <f t="shared" ref="E44:K44" si="5">SUM(E45:E61)</f>
        <v>373232</v>
      </c>
      <c r="F44" s="73">
        <f t="shared" si="5"/>
        <v>373232</v>
      </c>
      <c r="G44" s="73">
        <f t="shared" si="5"/>
        <v>284730</v>
      </c>
      <c r="H44" s="73">
        <f t="shared" si="5"/>
        <v>57215</v>
      </c>
      <c r="I44" s="73">
        <f t="shared" si="5"/>
        <v>500</v>
      </c>
      <c r="J44" s="73">
        <f t="shared" si="5"/>
        <v>0</v>
      </c>
      <c r="K44" s="69">
        <f t="shared" si="5"/>
        <v>0</v>
      </c>
    </row>
    <row r="45" spans="1:12" ht="12.6" customHeight="1" x14ac:dyDescent="0.25">
      <c r="A45" s="22"/>
      <c r="B45" s="25"/>
      <c r="C45" s="26" t="s">
        <v>14</v>
      </c>
      <c r="D45" s="58">
        <v>373232</v>
      </c>
      <c r="E45" s="82"/>
      <c r="F45" s="82"/>
      <c r="G45" s="82"/>
      <c r="H45" s="82"/>
      <c r="I45" s="82"/>
      <c r="J45" s="70"/>
      <c r="K45" s="79"/>
    </row>
    <row r="46" spans="1:12" ht="13.5" customHeight="1" x14ac:dyDescent="0.25">
      <c r="A46" s="22"/>
      <c r="B46" s="25"/>
      <c r="C46" s="32" t="s">
        <v>60</v>
      </c>
      <c r="D46" s="60"/>
      <c r="E46" s="83">
        <v>1500</v>
      </c>
      <c r="F46" s="83">
        <v>1500</v>
      </c>
      <c r="G46" s="83"/>
      <c r="H46" s="83"/>
      <c r="I46" s="83">
        <v>500</v>
      </c>
      <c r="J46" s="80"/>
      <c r="K46" s="81"/>
    </row>
    <row r="47" spans="1:12" ht="16.149999999999999" customHeight="1" x14ac:dyDescent="0.25">
      <c r="A47" s="22"/>
      <c r="B47" s="25"/>
      <c r="C47" s="35" t="s">
        <v>23</v>
      </c>
      <c r="D47" s="60"/>
      <c r="E47" s="83">
        <v>80932</v>
      </c>
      <c r="F47" s="83">
        <v>80932</v>
      </c>
      <c r="G47" s="83">
        <v>80932</v>
      </c>
      <c r="H47" s="83"/>
      <c r="I47" s="83"/>
      <c r="J47" s="80"/>
      <c r="K47" s="81"/>
      <c r="L47" s="4"/>
    </row>
    <row r="48" spans="1:12" ht="13.5" customHeight="1" x14ac:dyDescent="0.25">
      <c r="A48" s="22"/>
      <c r="B48" s="25"/>
      <c r="C48" s="32" t="s">
        <v>24</v>
      </c>
      <c r="D48" s="60"/>
      <c r="E48" s="83">
        <v>173254</v>
      </c>
      <c r="F48" s="83">
        <v>173254</v>
      </c>
      <c r="G48" s="83">
        <v>173254</v>
      </c>
      <c r="H48" s="83"/>
      <c r="I48" s="83"/>
      <c r="J48" s="80"/>
      <c r="K48" s="81"/>
      <c r="L48" s="4"/>
    </row>
    <row r="49" spans="1:15" ht="13.5" customHeight="1" x14ac:dyDescent="0.25">
      <c r="A49" s="22"/>
      <c r="B49" s="25"/>
      <c r="C49" s="35" t="s">
        <v>25</v>
      </c>
      <c r="D49" s="60"/>
      <c r="E49" s="83">
        <v>20024</v>
      </c>
      <c r="F49" s="83">
        <v>20024</v>
      </c>
      <c r="G49" s="83">
        <v>20024</v>
      </c>
      <c r="H49" s="83"/>
      <c r="I49" s="83"/>
      <c r="J49" s="80"/>
      <c r="K49" s="81"/>
      <c r="L49" s="4"/>
      <c r="O49" s="83"/>
    </row>
    <row r="50" spans="1:15" ht="13.5" customHeight="1" x14ac:dyDescent="0.25">
      <c r="A50" s="22"/>
      <c r="B50" s="25"/>
      <c r="C50" s="35" t="s">
        <v>26</v>
      </c>
      <c r="D50" s="60"/>
      <c r="E50" s="83">
        <v>53255</v>
      </c>
      <c r="F50" s="83">
        <v>53255</v>
      </c>
      <c r="G50" s="83"/>
      <c r="H50" s="83">
        <v>53255</v>
      </c>
      <c r="I50" s="83"/>
      <c r="J50" s="80"/>
      <c r="K50" s="81"/>
      <c r="L50" s="4"/>
      <c r="O50" s="83"/>
    </row>
    <row r="51" spans="1:15" ht="13.5" customHeight="1" x14ac:dyDescent="0.25">
      <c r="A51" s="22"/>
      <c r="B51" s="25"/>
      <c r="C51" s="35" t="s">
        <v>27</v>
      </c>
      <c r="D51" s="84"/>
      <c r="E51" s="85">
        <v>3960</v>
      </c>
      <c r="F51" s="85">
        <v>3960</v>
      </c>
      <c r="G51" s="85"/>
      <c r="H51" s="85">
        <v>3960</v>
      </c>
      <c r="I51" s="85"/>
      <c r="J51" s="86"/>
      <c r="K51" s="81"/>
      <c r="L51" s="4"/>
      <c r="O51" s="83"/>
    </row>
    <row r="52" spans="1:15" ht="13.5" customHeight="1" x14ac:dyDescent="0.25">
      <c r="A52" s="22"/>
      <c r="B52" s="25"/>
      <c r="C52" s="35" t="s">
        <v>39</v>
      </c>
      <c r="D52" s="84"/>
      <c r="E52" s="85">
        <v>10520</v>
      </c>
      <c r="F52" s="85">
        <v>10520</v>
      </c>
      <c r="G52" s="85">
        <v>10520</v>
      </c>
      <c r="H52" s="85"/>
      <c r="I52" s="85"/>
      <c r="J52" s="86"/>
      <c r="K52" s="81"/>
      <c r="L52" s="4"/>
    </row>
    <row r="53" spans="1:15" ht="13.5" customHeight="1" x14ac:dyDescent="0.25">
      <c r="A53" s="22"/>
      <c r="B53" s="25"/>
      <c r="C53" s="35" t="s">
        <v>28</v>
      </c>
      <c r="D53" s="60"/>
      <c r="E53" s="83">
        <v>8200</v>
      </c>
      <c r="F53" s="83">
        <v>8200</v>
      </c>
      <c r="G53" s="83"/>
      <c r="H53" s="83"/>
      <c r="I53" s="83"/>
      <c r="J53" s="80"/>
      <c r="K53" s="81"/>
    </row>
    <row r="54" spans="1:15" ht="13.5" customHeight="1" x14ac:dyDescent="0.25">
      <c r="A54" s="22"/>
      <c r="B54" s="25"/>
      <c r="C54" s="35" t="s">
        <v>29</v>
      </c>
      <c r="D54" s="60"/>
      <c r="E54" s="83">
        <v>2820</v>
      </c>
      <c r="F54" s="83">
        <v>2820</v>
      </c>
      <c r="G54" s="83"/>
      <c r="H54" s="83"/>
      <c r="I54" s="83"/>
      <c r="J54" s="80"/>
      <c r="K54" s="81"/>
    </row>
    <row r="55" spans="1:15" ht="13.5" hidden="1" customHeight="1" x14ac:dyDescent="0.25">
      <c r="A55" s="22"/>
      <c r="B55" s="25"/>
      <c r="C55" s="35" t="s">
        <v>30</v>
      </c>
      <c r="D55" s="60"/>
      <c r="E55" s="83"/>
      <c r="F55" s="83"/>
      <c r="G55" s="83"/>
      <c r="H55" s="83"/>
      <c r="I55" s="83"/>
      <c r="J55" s="80"/>
      <c r="K55" s="81"/>
    </row>
    <row r="56" spans="1:15" ht="13.5" customHeight="1" x14ac:dyDescent="0.25">
      <c r="A56" s="22"/>
      <c r="B56" s="25"/>
      <c r="C56" s="35" t="s">
        <v>31</v>
      </c>
      <c r="D56" s="60"/>
      <c r="E56" s="83">
        <v>686</v>
      </c>
      <c r="F56" s="83">
        <v>686</v>
      </c>
      <c r="G56" s="83"/>
      <c r="H56" s="83"/>
      <c r="I56" s="83"/>
      <c r="J56" s="80"/>
      <c r="K56" s="81"/>
    </row>
    <row r="57" spans="1:15" ht="13.5" customHeight="1" x14ac:dyDescent="0.25">
      <c r="A57" s="22"/>
      <c r="B57" s="25"/>
      <c r="C57" s="35" t="s">
        <v>15</v>
      </c>
      <c r="D57" s="60"/>
      <c r="E57" s="83">
        <v>9000</v>
      </c>
      <c r="F57" s="83">
        <v>9000</v>
      </c>
      <c r="G57" s="83"/>
      <c r="H57" s="83"/>
      <c r="I57" s="83"/>
      <c r="J57" s="80"/>
      <c r="K57" s="81"/>
    </row>
    <row r="58" spans="1:15" ht="13.5" customHeight="1" x14ac:dyDescent="0.25">
      <c r="A58" s="22"/>
      <c r="B58" s="25"/>
      <c r="C58" s="32" t="s">
        <v>48</v>
      </c>
      <c r="D58" s="60"/>
      <c r="E58" s="83">
        <v>460</v>
      </c>
      <c r="F58" s="83">
        <v>460</v>
      </c>
      <c r="G58" s="83"/>
      <c r="H58" s="83"/>
      <c r="I58" s="83"/>
      <c r="J58" s="80"/>
      <c r="K58" s="81"/>
    </row>
    <row r="59" spans="1:15" ht="13.5" hidden="1" customHeight="1" x14ac:dyDescent="0.25">
      <c r="A59" s="22"/>
      <c r="B59" s="25"/>
      <c r="C59" s="35" t="s">
        <v>32</v>
      </c>
      <c r="D59" s="60"/>
      <c r="E59" s="83"/>
      <c r="F59" s="83"/>
      <c r="G59" s="83"/>
      <c r="H59" s="83"/>
      <c r="I59" s="83"/>
      <c r="J59" s="80"/>
      <c r="K59" s="81"/>
    </row>
    <row r="60" spans="1:15" ht="13.5" customHeight="1" x14ac:dyDescent="0.25">
      <c r="A60" s="22"/>
      <c r="B60" s="25"/>
      <c r="C60" s="35" t="s">
        <v>33</v>
      </c>
      <c r="D60" s="60"/>
      <c r="E60" s="83">
        <v>1800</v>
      </c>
      <c r="F60" s="83">
        <v>1800</v>
      </c>
      <c r="G60" s="83"/>
      <c r="H60" s="83"/>
      <c r="I60" s="83"/>
      <c r="J60" s="80"/>
      <c r="K60" s="81"/>
    </row>
    <row r="61" spans="1:15" ht="13.5" customHeight="1" thickBot="1" x14ac:dyDescent="0.3">
      <c r="A61" s="45"/>
      <c r="B61" s="46"/>
      <c r="C61" s="175" t="s">
        <v>34</v>
      </c>
      <c r="D61" s="62"/>
      <c r="E61" s="176">
        <v>6821</v>
      </c>
      <c r="F61" s="176">
        <v>6821</v>
      </c>
      <c r="G61" s="176"/>
      <c r="H61" s="176"/>
      <c r="I61" s="176"/>
      <c r="J61" s="97"/>
      <c r="K61" s="177"/>
    </row>
    <row r="62" spans="1:15" ht="13.5" customHeight="1" thickBot="1" x14ac:dyDescent="0.25">
      <c r="A62" s="20" t="s">
        <v>36</v>
      </c>
      <c r="B62" s="21"/>
      <c r="C62" s="28"/>
      <c r="D62" s="63">
        <f t="shared" ref="D62:K62" si="6">SUM(D63+D66)</f>
        <v>8296</v>
      </c>
      <c r="E62" s="63">
        <f t="shared" si="6"/>
        <v>8296</v>
      </c>
      <c r="F62" s="64">
        <f t="shared" si="6"/>
        <v>8296</v>
      </c>
      <c r="G62" s="64">
        <f t="shared" si="6"/>
        <v>3708</v>
      </c>
      <c r="H62" s="64">
        <f t="shared" si="6"/>
        <v>555.11</v>
      </c>
      <c r="I62" s="64">
        <f t="shared" si="6"/>
        <v>0</v>
      </c>
      <c r="J62" s="64">
        <f t="shared" si="6"/>
        <v>0</v>
      </c>
      <c r="K62" s="65">
        <f t="shared" si="6"/>
        <v>0</v>
      </c>
    </row>
    <row r="63" spans="1:15" ht="13.5" customHeight="1" x14ac:dyDescent="0.2">
      <c r="A63" s="36"/>
      <c r="B63" s="37" t="s">
        <v>37</v>
      </c>
      <c r="C63" s="38"/>
      <c r="D63" s="88">
        <f>SUM(D64)</f>
        <v>684</v>
      </c>
      <c r="E63" s="88">
        <f t="shared" ref="E63:K63" si="7">SUM(E64:E65)</f>
        <v>684</v>
      </c>
      <c r="F63" s="88">
        <f t="shared" si="7"/>
        <v>684</v>
      </c>
      <c r="G63" s="88">
        <f t="shared" si="7"/>
        <v>684</v>
      </c>
      <c r="H63" s="88">
        <f t="shared" si="7"/>
        <v>0</v>
      </c>
      <c r="I63" s="88">
        <f t="shared" si="7"/>
        <v>0</v>
      </c>
      <c r="J63" s="88">
        <f t="shared" si="7"/>
        <v>0</v>
      </c>
      <c r="K63" s="88">
        <f t="shared" si="7"/>
        <v>0</v>
      </c>
    </row>
    <row r="64" spans="1:15" ht="13.5" customHeight="1" x14ac:dyDescent="0.2">
      <c r="A64" s="185"/>
      <c r="B64" s="25"/>
      <c r="C64" s="31" t="s">
        <v>14</v>
      </c>
      <c r="D64" s="59">
        <v>684</v>
      </c>
      <c r="E64" s="59"/>
      <c r="F64" s="59"/>
      <c r="G64" s="59"/>
      <c r="H64" s="59"/>
      <c r="I64" s="59"/>
      <c r="J64" s="87"/>
      <c r="K64" s="89"/>
    </row>
    <row r="65" spans="1:11" ht="13.5" customHeight="1" x14ac:dyDescent="0.2">
      <c r="A65" s="185"/>
      <c r="B65" s="25"/>
      <c r="C65" s="32" t="s">
        <v>23</v>
      </c>
      <c r="D65" s="60"/>
      <c r="E65" s="90">
        <v>684</v>
      </c>
      <c r="F65" s="90">
        <v>684</v>
      </c>
      <c r="G65" s="90">
        <v>684</v>
      </c>
      <c r="H65" s="90"/>
      <c r="I65" s="60"/>
      <c r="J65" s="80"/>
      <c r="K65" s="91"/>
    </row>
    <row r="66" spans="1:11" ht="13.5" customHeight="1" x14ac:dyDescent="0.2">
      <c r="A66" s="185"/>
      <c r="B66" s="181" t="s">
        <v>38</v>
      </c>
      <c r="C66" s="182"/>
      <c r="D66" s="183">
        <f>SUM(D67:D67)</f>
        <v>7612</v>
      </c>
      <c r="E66" s="183">
        <f t="shared" ref="E66:K66" si="8">SUM(E67:E73)</f>
        <v>7612</v>
      </c>
      <c r="F66" s="183">
        <f t="shared" si="8"/>
        <v>7612</v>
      </c>
      <c r="G66" s="183">
        <f t="shared" si="8"/>
        <v>3024</v>
      </c>
      <c r="H66" s="183">
        <f t="shared" si="8"/>
        <v>555.11</v>
      </c>
      <c r="I66" s="183">
        <f t="shared" si="8"/>
        <v>0</v>
      </c>
      <c r="J66" s="183">
        <f t="shared" si="8"/>
        <v>0</v>
      </c>
      <c r="K66" s="184">
        <f t="shared" si="8"/>
        <v>0</v>
      </c>
    </row>
    <row r="67" spans="1:11" ht="13.5" customHeight="1" x14ac:dyDescent="0.2">
      <c r="A67" s="125"/>
      <c r="B67" s="186"/>
      <c r="C67" s="187" t="s">
        <v>14</v>
      </c>
      <c r="D67" s="188">
        <v>7612</v>
      </c>
      <c r="E67" s="188"/>
      <c r="F67" s="188"/>
      <c r="G67" s="188"/>
      <c r="H67" s="188"/>
      <c r="I67" s="188"/>
      <c r="J67" s="189"/>
      <c r="K67" s="190"/>
    </row>
    <row r="68" spans="1:11" ht="13.5" hidden="1" customHeight="1" x14ac:dyDescent="0.2">
      <c r="A68" s="22"/>
      <c r="B68" s="25"/>
      <c r="C68" s="31" t="s">
        <v>76</v>
      </c>
      <c r="D68" s="59"/>
      <c r="E68" s="59">
        <v>0</v>
      </c>
      <c r="F68" s="59">
        <v>0</v>
      </c>
      <c r="G68" s="59"/>
      <c r="H68" s="59"/>
      <c r="I68" s="59"/>
      <c r="J68" s="87"/>
      <c r="K68" s="89"/>
    </row>
    <row r="69" spans="1:11" ht="13.5" customHeight="1" x14ac:dyDescent="0.2">
      <c r="A69" s="22"/>
      <c r="B69" s="25"/>
      <c r="C69" s="32" t="s">
        <v>26</v>
      </c>
      <c r="D69" s="60"/>
      <c r="E69" s="60">
        <v>517.12</v>
      </c>
      <c r="F69" s="60">
        <v>517.12</v>
      </c>
      <c r="G69" s="60"/>
      <c r="H69" s="60">
        <v>517.12</v>
      </c>
      <c r="I69" s="60"/>
      <c r="J69" s="80"/>
      <c r="K69" s="91"/>
    </row>
    <row r="70" spans="1:11" ht="13.5" customHeight="1" x14ac:dyDescent="0.2">
      <c r="A70" s="22"/>
      <c r="B70" s="25"/>
      <c r="C70" s="32" t="s">
        <v>27</v>
      </c>
      <c r="D70" s="60"/>
      <c r="E70" s="60">
        <v>37.99</v>
      </c>
      <c r="F70" s="60">
        <v>37.99</v>
      </c>
      <c r="G70" s="60"/>
      <c r="H70" s="60">
        <v>37.99</v>
      </c>
      <c r="I70" s="60"/>
      <c r="J70" s="80"/>
      <c r="K70" s="91"/>
    </row>
    <row r="71" spans="1:11" ht="13.5" customHeight="1" x14ac:dyDescent="0.2">
      <c r="A71" s="22"/>
      <c r="B71" s="25"/>
      <c r="C71" s="32" t="s">
        <v>39</v>
      </c>
      <c r="D71" s="60"/>
      <c r="E71" s="60">
        <v>3024</v>
      </c>
      <c r="F71" s="60">
        <v>3024</v>
      </c>
      <c r="G71" s="60">
        <v>3024</v>
      </c>
      <c r="H71" s="60"/>
      <c r="I71" s="60"/>
      <c r="J71" s="80"/>
      <c r="K71" s="91"/>
    </row>
    <row r="72" spans="1:11" ht="13.5" customHeight="1" x14ac:dyDescent="0.2">
      <c r="A72" s="22"/>
      <c r="B72" s="25"/>
      <c r="C72" s="32" t="s">
        <v>28</v>
      </c>
      <c r="D72" s="60"/>
      <c r="E72" s="60">
        <v>486.15</v>
      </c>
      <c r="F72" s="60">
        <v>486.15</v>
      </c>
      <c r="G72" s="60"/>
      <c r="H72" s="60"/>
      <c r="I72" s="60"/>
      <c r="J72" s="80"/>
      <c r="K72" s="91"/>
    </row>
    <row r="73" spans="1:11" ht="13.5" customHeight="1" thickBot="1" x14ac:dyDescent="0.25">
      <c r="A73" s="22"/>
      <c r="B73" s="25"/>
      <c r="C73" s="130" t="s">
        <v>15</v>
      </c>
      <c r="D73" s="126"/>
      <c r="E73" s="126">
        <v>3546.74</v>
      </c>
      <c r="F73" s="126">
        <v>3546.74</v>
      </c>
      <c r="G73" s="126"/>
      <c r="H73" s="126"/>
      <c r="I73" s="126"/>
      <c r="J73" s="127"/>
      <c r="K73" s="131"/>
    </row>
    <row r="74" spans="1:11" ht="2.25" hidden="1" customHeight="1" thickBot="1" x14ac:dyDescent="0.25">
      <c r="A74" s="156"/>
      <c r="B74" s="156"/>
      <c r="C74" s="157"/>
      <c r="D74" s="158"/>
      <c r="E74" s="158"/>
      <c r="F74" s="158"/>
      <c r="G74" s="158"/>
      <c r="H74" s="158"/>
      <c r="I74" s="158"/>
      <c r="J74" s="158"/>
      <c r="K74" s="158"/>
    </row>
    <row r="75" spans="1:11" ht="13.5" hidden="1" customHeight="1" thickBot="1" x14ac:dyDescent="0.25">
      <c r="A75" s="159"/>
      <c r="B75" s="153"/>
      <c r="C75" s="154"/>
      <c r="D75" s="155"/>
      <c r="E75" s="155"/>
      <c r="F75" s="155"/>
      <c r="G75" s="155"/>
      <c r="H75" s="155"/>
      <c r="I75" s="155"/>
      <c r="J75" s="155"/>
      <c r="K75" s="155"/>
    </row>
    <row r="76" spans="1:11" ht="13.5" hidden="1" customHeight="1" thickBot="1" x14ac:dyDescent="0.25">
      <c r="A76" s="22"/>
      <c r="B76" s="160"/>
      <c r="C76" s="167"/>
      <c r="D76" s="168"/>
      <c r="E76" s="168"/>
      <c r="F76" s="168"/>
      <c r="G76" s="168"/>
      <c r="H76" s="168"/>
      <c r="I76" s="168"/>
      <c r="J76" s="168"/>
      <c r="K76" s="168"/>
    </row>
    <row r="77" spans="1:11" ht="13.5" hidden="1" customHeight="1" thickBot="1" x14ac:dyDescent="0.25">
      <c r="A77" s="22"/>
      <c r="B77" s="160"/>
      <c r="C77" s="169"/>
      <c r="D77" s="170"/>
      <c r="E77" s="170"/>
      <c r="F77" s="170"/>
      <c r="G77" s="170"/>
      <c r="H77" s="170"/>
      <c r="I77" s="170"/>
      <c r="J77" s="170"/>
      <c r="K77" s="170"/>
    </row>
    <row r="78" spans="1:11" ht="13.5" hidden="1" customHeight="1" thickBot="1" x14ac:dyDescent="0.25">
      <c r="A78" s="22"/>
      <c r="B78" s="160"/>
      <c r="C78" s="169"/>
      <c r="D78" s="170"/>
      <c r="E78" s="170"/>
      <c r="F78" s="170"/>
      <c r="G78" s="170"/>
      <c r="H78" s="170"/>
      <c r="I78" s="170"/>
      <c r="J78" s="170"/>
      <c r="K78" s="170"/>
    </row>
    <row r="79" spans="1:11" ht="13.5" hidden="1" customHeight="1" thickBot="1" x14ac:dyDescent="0.25">
      <c r="A79" s="22"/>
      <c r="B79" s="160"/>
      <c r="C79" s="169"/>
      <c r="D79" s="170"/>
      <c r="E79" s="170"/>
      <c r="F79" s="170"/>
      <c r="G79" s="170"/>
      <c r="H79" s="170"/>
      <c r="I79" s="170"/>
      <c r="J79" s="170"/>
      <c r="K79" s="170"/>
    </row>
    <row r="80" spans="1:11" ht="13.5" hidden="1" customHeight="1" thickBot="1" x14ac:dyDescent="0.25">
      <c r="A80" s="22"/>
      <c r="B80" s="160"/>
      <c r="C80" s="169"/>
      <c r="D80" s="170"/>
      <c r="E80" s="170"/>
      <c r="F80" s="170"/>
      <c r="G80" s="170"/>
      <c r="H80" s="170"/>
      <c r="I80" s="170"/>
      <c r="J80" s="170"/>
      <c r="K80" s="170"/>
    </row>
    <row r="81" spans="1:12" ht="13.5" hidden="1" customHeight="1" thickBot="1" x14ac:dyDescent="0.25">
      <c r="A81" s="22"/>
      <c r="B81" s="160"/>
      <c r="C81" s="169"/>
      <c r="D81" s="170"/>
      <c r="E81" s="170"/>
      <c r="F81" s="170"/>
      <c r="G81" s="170"/>
      <c r="H81" s="170"/>
      <c r="I81" s="170"/>
      <c r="J81" s="170"/>
      <c r="K81" s="170"/>
    </row>
    <row r="82" spans="1:12" ht="13.5" hidden="1" customHeight="1" thickBot="1" x14ac:dyDescent="0.25">
      <c r="A82" s="22"/>
      <c r="B82" s="160"/>
      <c r="C82" s="169"/>
      <c r="D82" s="170"/>
      <c r="E82" s="170"/>
      <c r="F82" s="170"/>
      <c r="G82" s="170"/>
      <c r="H82" s="170"/>
      <c r="I82" s="170"/>
      <c r="J82" s="170"/>
      <c r="K82" s="170"/>
    </row>
    <row r="83" spans="1:12" ht="13.5" hidden="1" customHeight="1" thickBot="1" x14ac:dyDescent="0.25">
      <c r="A83" s="22"/>
      <c r="B83" s="25"/>
      <c r="C83" s="171"/>
      <c r="D83" s="172"/>
      <c r="E83" s="172"/>
      <c r="F83" s="172"/>
      <c r="G83" s="172"/>
      <c r="H83" s="172"/>
      <c r="I83" s="172"/>
      <c r="J83" s="173"/>
      <c r="K83" s="174"/>
    </row>
    <row r="84" spans="1:12" ht="13.5" customHeight="1" thickBot="1" x14ac:dyDescent="0.25">
      <c r="A84" s="20" t="s">
        <v>80</v>
      </c>
      <c r="B84" s="21"/>
      <c r="C84" s="28"/>
      <c r="D84" s="63">
        <f t="shared" ref="D84:K84" si="9">SUM(D85)</f>
        <v>26600</v>
      </c>
      <c r="E84" s="63">
        <f t="shared" si="9"/>
        <v>26600</v>
      </c>
      <c r="F84" s="63">
        <f t="shared" si="9"/>
        <v>26600</v>
      </c>
      <c r="G84" s="63">
        <f t="shared" si="9"/>
        <v>0</v>
      </c>
      <c r="H84" s="63">
        <f t="shared" si="9"/>
        <v>0</v>
      </c>
      <c r="I84" s="63">
        <f t="shared" si="9"/>
        <v>0</v>
      </c>
      <c r="J84" s="63">
        <f t="shared" si="9"/>
        <v>0</v>
      </c>
      <c r="K84" s="65">
        <f t="shared" si="9"/>
        <v>0</v>
      </c>
    </row>
    <row r="85" spans="1:12" ht="13.5" customHeight="1" x14ac:dyDescent="0.2">
      <c r="A85" s="22"/>
      <c r="B85" s="37" t="s">
        <v>81</v>
      </c>
      <c r="C85" s="38"/>
      <c r="D85" s="136">
        <f>SUM(D86:D87)</f>
        <v>26600</v>
      </c>
      <c r="E85" s="136">
        <f t="shared" ref="E85:K85" si="10">SUM(E86:E87)</f>
        <v>26600</v>
      </c>
      <c r="F85" s="136">
        <f t="shared" si="10"/>
        <v>26600</v>
      </c>
      <c r="G85" s="136">
        <f t="shared" si="10"/>
        <v>0</v>
      </c>
      <c r="H85" s="136">
        <f t="shared" si="10"/>
        <v>0</v>
      </c>
      <c r="I85" s="136">
        <f t="shared" si="10"/>
        <v>0</v>
      </c>
      <c r="J85" s="136">
        <f t="shared" si="10"/>
        <v>0</v>
      </c>
      <c r="K85" s="136">
        <f t="shared" si="10"/>
        <v>0</v>
      </c>
    </row>
    <row r="86" spans="1:12" ht="13.5" customHeight="1" x14ac:dyDescent="0.2">
      <c r="A86" s="22"/>
      <c r="B86" s="25"/>
      <c r="C86" s="26" t="s">
        <v>14</v>
      </c>
      <c r="D86" s="58">
        <v>26600</v>
      </c>
      <c r="E86" s="58"/>
      <c r="F86" s="58"/>
      <c r="G86" s="58"/>
      <c r="H86" s="58"/>
      <c r="I86" s="58"/>
      <c r="J86" s="70"/>
      <c r="K86" s="71"/>
    </row>
    <row r="87" spans="1:12" ht="13.5" customHeight="1" thickBot="1" x14ac:dyDescent="0.25">
      <c r="A87" s="22"/>
      <c r="B87" s="25"/>
      <c r="C87" s="27" t="s">
        <v>28</v>
      </c>
      <c r="D87" s="62"/>
      <c r="E87" s="62">
        <v>26600</v>
      </c>
      <c r="F87" s="62">
        <v>26600</v>
      </c>
      <c r="G87" s="62"/>
      <c r="H87" s="62"/>
      <c r="I87" s="62"/>
      <c r="J87" s="97"/>
      <c r="K87" s="72"/>
    </row>
    <row r="88" spans="1:12" ht="13.5" customHeight="1" thickBot="1" x14ac:dyDescent="0.25">
      <c r="A88" s="20" t="s">
        <v>40</v>
      </c>
      <c r="B88" s="21"/>
      <c r="C88" s="28"/>
      <c r="D88" s="63">
        <f t="shared" ref="D88:K88" si="11">SUM(D89)</f>
        <v>4199945</v>
      </c>
      <c r="E88" s="63">
        <f t="shared" si="11"/>
        <v>4199945</v>
      </c>
      <c r="F88" s="63">
        <f t="shared" si="11"/>
        <v>4199945</v>
      </c>
      <c r="G88" s="63">
        <f t="shared" si="11"/>
        <v>3798350</v>
      </c>
      <c r="H88" s="63">
        <f t="shared" si="11"/>
        <v>13095</v>
      </c>
      <c r="I88" s="63">
        <f t="shared" si="11"/>
        <v>150400</v>
      </c>
      <c r="J88" s="63">
        <f t="shared" si="11"/>
        <v>0</v>
      </c>
      <c r="K88" s="65">
        <f t="shared" si="11"/>
        <v>16000</v>
      </c>
    </row>
    <row r="89" spans="1:12" ht="13.5" customHeight="1" x14ac:dyDescent="0.25">
      <c r="A89" s="22"/>
      <c r="B89" s="39" t="s">
        <v>41</v>
      </c>
      <c r="C89" s="40"/>
      <c r="D89" s="92">
        <f>SUM(D90+D94)</f>
        <v>4199945</v>
      </c>
      <c r="E89" s="92">
        <f t="shared" ref="E89:K89" si="12">SUM(E90:E117)</f>
        <v>4199945</v>
      </c>
      <c r="F89" s="92">
        <f t="shared" si="12"/>
        <v>4199945</v>
      </c>
      <c r="G89" s="92">
        <f t="shared" si="12"/>
        <v>3798350</v>
      </c>
      <c r="H89" s="92">
        <f t="shared" si="12"/>
        <v>13095</v>
      </c>
      <c r="I89" s="92">
        <f t="shared" si="12"/>
        <v>150400</v>
      </c>
      <c r="J89" s="92">
        <f t="shared" si="12"/>
        <v>0</v>
      </c>
      <c r="K89" s="93">
        <f t="shared" si="12"/>
        <v>16000</v>
      </c>
    </row>
    <row r="90" spans="1:12" ht="13.5" customHeight="1" x14ac:dyDescent="0.2">
      <c r="A90" s="22"/>
      <c r="B90" s="25"/>
      <c r="C90" s="26" t="s">
        <v>14</v>
      </c>
      <c r="D90" s="58">
        <v>4199945</v>
      </c>
      <c r="E90" s="58"/>
      <c r="F90" s="58"/>
      <c r="G90" s="58"/>
      <c r="H90" s="58"/>
      <c r="I90" s="58"/>
      <c r="J90" s="70"/>
      <c r="K90" s="71"/>
      <c r="L90" s="4"/>
    </row>
    <row r="91" spans="1:12" ht="13.5" customHeight="1" x14ac:dyDescent="0.2">
      <c r="A91" s="22"/>
      <c r="B91" s="25"/>
      <c r="C91" s="31" t="s">
        <v>19</v>
      </c>
      <c r="D91" s="59"/>
      <c r="E91" s="59"/>
      <c r="F91" s="59"/>
      <c r="G91" s="59"/>
      <c r="H91" s="59"/>
      <c r="I91" s="59"/>
      <c r="J91" s="87"/>
      <c r="K91" s="74">
        <v>15000</v>
      </c>
      <c r="L91" s="4"/>
    </row>
    <row r="92" spans="1:12" ht="13.5" customHeight="1" x14ac:dyDescent="0.2">
      <c r="A92" s="22"/>
      <c r="B92" s="25"/>
      <c r="C92" s="31" t="s">
        <v>66</v>
      </c>
      <c r="D92" s="59"/>
      <c r="E92" s="59"/>
      <c r="F92" s="59"/>
      <c r="G92" s="59"/>
      <c r="H92" s="59"/>
      <c r="I92" s="59"/>
      <c r="J92" s="87"/>
      <c r="K92" s="74">
        <v>1000</v>
      </c>
      <c r="L92" s="4"/>
    </row>
    <row r="93" spans="1:12" ht="13.5" customHeight="1" x14ac:dyDescent="0.2">
      <c r="A93" s="22"/>
      <c r="B93" s="25"/>
      <c r="C93" s="32" t="s">
        <v>60</v>
      </c>
      <c r="D93" s="60"/>
      <c r="E93" s="60">
        <v>400</v>
      </c>
      <c r="F93" s="60">
        <v>400</v>
      </c>
      <c r="G93" s="60"/>
      <c r="H93" s="60"/>
      <c r="I93" s="60">
        <v>400</v>
      </c>
      <c r="J93" s="80"/>
      <c r="K93" s="75"/>
      <c r="L93" s="4"/>
    </row>
    <row r="94" spans="1:12" ht="13.5" customHeight="1" x14ac:dyDescent="0.2">
      <c r="A94" s="22"/>
      <c r="B94" s="25"/>
      <c r="C94" s="32" t="s">
        <v>42</v>
      </c>
      <c r="D94" s="60"/>
      <c r="E94" s="60">
        <v>150000</v>
      </c>
      <c r="F94" s="60">
        <v>150000</v>
      </c>
      <c r="G94" s="60"/>
      <c r="H94" s="60"/>
      <c r="I94" s="60">
        <v>150000</v>
      </c>
      <c r="J94" s="80"/>
      <c r="K94" s="91"/>
      <c r="L94" s="4"/>
    </row>
    <row r="95" spans="1:12" ht="13.5" customHeight="1" x14ac:dyDescent="0.2">
      <c r="A95" s="22"/>
      <c r="B95" s="25"/>
      <c r="C95" s="32" t="s">
        <v>24</v>
      </c>
      <c r="D95" s="60"/>
      <c r="E95" s="60">
        <v>58600</v>
      </c>
      <c r="F95" s="60">
        <v>58600</v>
      </c>
      <c r="G95" s="60">
        <v>58600</v>
      </c>
      <c r="H95" s="60"/>
      <c r="I95" s="60"/>
      <c r="J95" s="80"/>
      <c r="K95" s="91"/>
    </row>
    <row r="96" spans="1:12" ht="13.5" customHeight="1" x14ac:dyDescent="0.2">
      <c r="A96" s="22"/>
      <c r="B96" s="25"/>
      <c r="C96" s="32" t="s">
        <v>25</v>
      </c>
      <c r="D96" s="60"/>
      <c r="E96" s="60">
        <v>4582</v>
      </c>
      <c r="F96" s="60">
        <v>4582</v>
      </c>
      <c r="G96" s="60">
        <v>4582</v>
      </c>
      <c r="H96" s="60"/>
      <c r="I96" s="60"/>
      <c r="J96" s="80"/>
      <c r="K96" s="91"/>
    </row>
    <row r="97" spans="1:11" ht="13.5" customHeight="1" x14ac:dyDescent="0.2">
      <c r="A97" s="22"/>
      <c r="B97" s="25"/>
      <c r="C97" s="32" t="s">
        <v>43</v>
      </c>
      <c r="D97" s="60"/>
      <c r="E97" s="60">
        <v>2944229</v>
      </c>
      <c r="F97" s="60">
        <v>2944229</v>
      </c>
      <c r="G97" s="60">
        <v>2944229</v>
      </c>
      <c r="H97" s="60"/>
      <c r="I97" s="60"/>
      <c r="J97" s="80"/>
      <c r="K97" s="91"/>
    </row>
    <row r="98" spans="1:11" ht="13.5" customHeight="1" x14ac:dyDescent="0.2">
      <c r="A98" s="22"/>
      <c r="B98" s="25"/>
      <c r="C98" s="32" t="s">
        <v>44</v>
      </c>
      <c r="D98" s="60"/>
      <c r="E98" s="60">
        <v>71071</v>
      </c>
      <c r="F98" s="60">
        <v>71071</v>
      </c>
      <c r="G98" s="60">
        <v>71071</v>
      </c>
      <c r="H98" s="60"/>
      <c r="I98" s="60"/>
      <c r="J98" s="80"/>
      <c r="K98" s="91"/>
    </row>
    <row r="99" spans="1:11" ht="13.5" customHeight="1" x14ac:dyDescent="0.2">
      <c r="A99" s="22"/>
      <c r="B99" s="25"/>
      <c r="C99" s="32" t="s">
        <v>45</v>
      </c>
      <c r="D99" s="60"/>
      <c r="E99" s="60">
        <v>236748</v>
      </c>
      <c r="F99" s="60">
        <v>236748</v>
      </c>
      <c r="G99" s="60">
        <v>236748</v>
      </c>
      <c r="H99" s="60"/>
      <c r="I99" s="60"/>
      <c r="J99" s="80"/>
      <c r="K99" s="91"/>
    </row>
    <row r="100" spans="1:11" ht="13.5" customHeight="1" x14ac:dyDescent="0.2">
      <c r="A100" s="22"/>
      <c r="B100" s="25"/>
      <c r="C100" s="32" t="s">
        <v>78</v>
      </c>
      <c r="D100" s="60"/>
      <c r="E100" s="60">
        <v>10000</v>
      </c>
      <c r="F100" s="60">
        <v>10000</v>
      </c>
      <c r="G100" s="60">
        <v>10000</v>
      </c>
      <c r="H100" s="60"/>
      <c r="I100" s="60"/>
      <c r="J100" s="80"/>
      <c r="K100" s="91"/>
    </row>
    <row r="101" spans="1:11" ht="13.5" customHeight="1" x14ac:dyDescent="0.2">
      <c r="A101" s="22"/>
      <c r="B101" s="25"/>
      <c r="C101" s="32" t="s">
        <v>26</v>
      </c>
      <c r="D101" s="60"/>
      <c r="E101" s="60">
        <v>12095</v>
      </c>
      <c r="F101" s="60">
        <v>12095</v>
      </c>
      <c r="G101" s="60"/>
      <c r="H101" s="60">
        <v>12095</v>
      </c>
      <c r="I101" s="60"/>
      <c r="J101" s="80"/>
      <c r="K101" s="91"/>
    </row>
    <row r="102" spans="1:11" ht="13.5" customHeight="1" x14ac:dyDescent="0.2">
      <c r="A102" s="22"/>
      <c r="B102" s="25"/>
      <c r="C102" s="32" t="s">
        <v>27</v>
      </c>
      <c r="D102" s="60"/>
      <c r="E102" s="60">
        <v>1000</v>
      </c>
      <c r="F102" s="60">
        <v>1000</v>
      </c>
      <c r="G102" s="60"/>
      <c r="H102" s="60">
        <v>1000</v>
      </c>
      <c r="I102" s="60"/>
      <c r="J102" s="80"/>
      <c r="K102" s="91"/>
    </row>
    <row r="103" spans="1:11" ht="13.5" customHeight="1" x14ac:dyDescent="0.2">
      <c r="A103" s="22"/>
      <c r="B103" s="25"/>
      <c r="C103" s="32" t="s">
        <v>39</v>
      </c>
      <c r="D103" s="60"/>
      <c r="E103" s="60">
        <v>17000</v>
      </c>
      <c r="F103" s="60">
        <v>17000</v>
      </c>
      <c r="G103" s="60">
        <f>SUM(F103)</f>
        <v>17000</v>
      </c>
      <c r="H103" s="60"/>
      <c r="I103" s="60"/>
      <c r="J103" s="80"/>
      <c r="K103" s="91"/>
    </row>
    <row r="104" spans="1:11" ht="13.5" customHeight="1" x14ac:dyDescent="0.2">
      <c r="A104" s="22"/>
      <c r="B104" s="25"/>
      <c r="C104" s="32" t="s">
        <v>46</v>
      </c>
      <c r="D104" s="60"/>
      <c r="E104" s="60">
        <v>456120</v>
      </c>
      <c r="F104" s="60">
        <v>456120</v>
      </c>
      <c r="G104" s="60">
        <v>456120</v>
      </c>
      <c r="H104" s="60"/>
      <c r="I104" s="60"/>
      <c r="J104" s="80"/>
      <c r="K104" s="91"/>
    </row>
    <row r="105" spans="1:11" ht="13.5" customHeight="1" x14ac:dyDescent="0.2">
      <c r="A105" s="22"/>
      <c r="B105" s="25"/>
      <c r="C105" s="32" t="s">
        <v>28</v>
      </c>
      <c r="D105" s="60"/>
      <c r="E105" s="60">
        <v>70000</v>
      </c>
      <c r="F105" s="60">
        <v>70000</v>
      </c>
      <c r="G105" s="60"/>
      <c r="H105" s="60"/>
      <c r="I105" s="60"/>
      <c r="J105" s="80"/>
      <c r="K105" s="91"/>
    </row>
    <row r="106" spans="1:11" ht="13.5" customHeight="1" x14ac:dyDescent="0.2">
      <c r="A106" s="22"/>
      <c r="B106" s="25"/>
      <c r="C106" s="32" t="s">
        <v>47</v>
      </c>
      <c r="D106" s="60"/>
      <c r="E106" s="60">
        <v>4000</v>
      </c>
      <c r="F106" s="60">
        <v>4000</v>
      </c>
      <c r="G106" s="60"/>
      <c r="H106" s="60"/>
      <c r="I106" s="60"/>
      <c r="J106" s="80"/>
      <c r="K106" s="91"/>
    </row>
    <row r="107" spans="1:11" ht="13.5" customHeight="1" x14ac:dyDescent="0.2">
      <c r="A107" s="22"/>
      <c r="B107" s="25"/>
      <c r="C107" s="32" t="s">
        <v>29</v>
      </c>
      <c r="D107" s="94"/>
      <c r="E107" s="60">
        <v>71000</v>
      </c>
      <c r="F107" s="60">
        <v>71000</v>
      </c>
      <c r="G107" s="60"/>
      <c r="H107" s="60"/>
      <c r="I107" s="60"/>
      <c r="J107" s="80"/>
      <c r="K107" s="91"/>
    </row>
    <row r="108" spans="1:11" ht="13.5" customHeight="1" x14ac:dyDescent="0.2">
      <c r="A108" s="22"/>
      <c r="B108" s="25"/>
      <c r="C108" s="32" t="s">
        <v>30</v>
      </c>
      <c r="D108" s="60"/>
      <c r="E108" s="60">
        <v>5000</v>
      </c>
      <c r="F108" s="60">
        <v>5000</v>
      </c>
      <c r="G108" s="60"/>
      <c r="H108" s="60"/>
      <c r="I108" s="60"/>
      <c r="J108" s="80"/>
      <c r="K108" s="91"/>
    </row>
    <row r="109" spans="1:11" ht="13.5" customHeight="1" x14ac:dyDescent="0.2">
      <c r="A109" s="22"/>
      <c r="B109" s="25"/>
      <c r="C109" s="32" t="s">
        <v>31</v>
      </c>
      <c r="D109" s="60"/>
      <c r="E109" s="60">
        <v>7500</v>
      </c>
      <c r="F109" s="60">
        <v>7500</v>
      </c>
      <c r="G109" s="60"/>
      <c r="H109" s="60"/>
      <c r="I109" s="60"/>
      <c r="J109" s="80"/>
      <c r="K109" s="91"/>
    </row>
    <row r="110" spans="1:11" ht="13.5" customHeight="1" x14ac:dyDescent="0.2">
      <c r="A110" s="22"/>
      <c r="B110" s="25"/>
      <c r="C110" s="32" t="s">
        <v>15</v>
      </c>
      <c r="D110" s="60"/>
      <c r="E110" s="60">
        <v>39941</v>
      </c>
      <c r="F110" s="60">
        <v>39941</v>
      </c>
      <c r="G110" s="60"/>
      <c r="H110" s="60"/>
      <c r="I110" s="60"/>
      <c r="J110" s="80"/>
      <c r="K110" s="91"/>
    </row>
    <row r="111" spans="1:11" ht="13.5" customHeight="1" x14ac:dyDescent="0.2">
      <c r="A111" s="22"/>
      <c r="B111" s="25"/>
      <c r="C111" s="32" t="s">
        <v>48</v>
      </c>
      <c r="D111" s="60"/>
      <c r="E111" s="60">
        <v>12000</v>
      </c>
      <c r="F111" s="60">
        <v>12000</v>
      </c>
      <c r="G111" s="60"/>
      <c r="H111" s="60"/>
      <c r="I111" s="60"/>
      <c r="J111" s="80"/>
      <c r="K111" s="91"/>
    </row>
    <row r="112" spans="1:11" ht="13.5" customHeight="1" x14ac:dyDescent="0.2">
      <c r="A112" s="22"/>
      <c r="B112" s="25"/>
      <c r="C112" s="32" t="s">
        <v>32</v>
      </c>
      <c r="D112" s="60"/>
      <c r="E112" s="60">
        <v>3000</v>
      </c>
      <c r="F112" s="60">
        <v>3000</v>
      </c>
      <c r="G112" s="60"/>
      <c r="H112" s="60"/>
      <c r="I112" s="60"/>
      <c r="J112" s="80"/>
      <c r="K112" s="91"/>
    </row>
    <row r="113" spans="1:11" ht="13.5" customHeight="1" x14ac:dyDescent="0.2">
      <c r="A113" s="22"/>
      <c r="B113" s="25"/>
      <c r="C113" s="32" t="s">
        <v>33</v>
      </c>
      <c r="D113" s="60"/>
      <c r="E113" s="60">
        <v>13000</v>
      </c>
      <c r="F113" s="60">
        <v>13000</v>
      </c>
      <c r="G113" s="60"/>
      <c r="H113" s="60"/>
      <c r="I113" s="60"/>
      <c r="J113" s="80"/>
      <c r="K113" s="91"/>
    </row>
    <row r="114" spans="1:11" ht="13.5" customHeight="1" x14ac:dyDescent="0.2">
      <c r="A114" s="22"/>
      <c r="B114" s="25"/>
      <c r="C114" s="32" t="s">
        <v>34</v>
      </c>
      <c r="D114" s="60"/>
      <c r="E114" s="60">
        <v>1551</v>
      </c>
      <c r="F114" s="60">
        <v>1551</v>
      </c>
      <c r="G114" s="60"/>
      <c r="H114" s="60"/>
      <c r="I114" s="60"/>
      <c r="J114" s="80"/>
      <c r="K114" s="91"/>
    </row>
    <row r="115" spans="1:11" ht="13.5" customHeight="1" x14ac:dyDescent="0.2">
      <c r="A115" s="22"/>
      <c r="B115" s="25"/>
      <c r="C115" s="32" t="s">
        <v>61</v>
      </c>
      <c r="D115" s="60"/>
      <c r="E115" s="60">
        <v>9812</v>
      </c>
      <c r="F115" s="60">
        <v>9812</v>
      </c>
      <c r="G115" s="60"/>
      <c r="H115" s="60"/>
      <c r="I115" s="60"/>
      <c r="J115" s="80"/>
      <c r="K115" s="91"/>
    </row>
    <row r="116" spans="1:11" ht="13.5" customHeight="1" x14ac:dyDescent="0.2">
      <c r="A116" s="22"/>
      <c r="B116" s="25"/>
      <c r="C116" s="32" t="s">
        <v>49</v>
      </c>
      <c r="D116" s="60"/>
      <c r="E116" s="60">
        <v>596</v>
      </c>
      <c r="F116" s="60">
        <v>596</v>
      </c>
      <c r="G116" s="60"/>
      <c r="H116" s="60"/>
      <c r="I116" s="60"/>
      <c r="J116" s="80"/>
      <c r="K116" s="91"/>
    </row>
    <row r="117" spans="1:11" ht="13.5" customHeight="1" thickBot="1" x14ac:dyDescent="0.25">
      <c r="A117" s="22"/>
      <c r="B117" s="25"/>
      <c r="C117" s="32" t="s">
        <v>50</v>
      </c>
      <c r="D117" s="60"/>
      <c r="E117" s="60">
        <v>700</v>
      </c>
      <c r="F117" s="60">
        <v>700</v>
      </c>
      <c r="G117" s="60"/>
      <c r="H117" s="60"/>
      <c r="I117" s="60"/>
      <c r="J117" s="80"/>
      <c r="K117" s="91"/>
    </row>
    <row r="118" spans="1:11" ht="13.5" customHeight="1" thickBot="1" x14ac:dyDescent="0.25">
      <c r="A118" s="20" t="s">
        <v>67</v>
      </c>
      <c r="B118" s="21"/>
      <c r="C118" s="28"/>
      <c r="D118" s="63">
        <f>SUM(D119)</f>
        <v>132000</v>
      </c>
      <c r="E118" s="63">
        <f t="shared" ref="E118:K118" si="13">SUM(E119)</f>
        <v>132000</v>
      </c>
      <c r="F118" s="63">
        <f t="shared" si="13"/>
        <v>132000</v>
      </c>
      <c r="G118" s="63">
        <f t="shared" si="13"/>
        <v>0</v>
      </c>
      <c r="H118" s="63">
        <f t="shared" si="13"/>
        <v>0</v>
      </c>
      <c r="I118" s="63">
        <f t="shared" si="13"/>
        <v>0</v>
      </c>
      <c r="J118" s="63">
        <f t="shared" si="13"/>
        <v>0</v>
      </c>
      <c r="K118" s="65">
        <f t="shared" si="13"/>
        <v>0</v>
      </c>
    </row>
    <row r="119" spans="1:11" ht="13.5" customHeight="1" x14ac:dyDescent="0.2">
      <c r="A119" s="36"/>
      <c r="B119" s="47" t="s">
        <v>68</v>
      </c>
      <c r="C119" s="48"/>
      <c r="D119" s="95">
        <f t="shared" ref="D119:K119" si="14">SUM(D120:D123)</f>
        <v>132000</v>
      </c>
      <c r="E119" s="95">
        <f t="shared" si="14"/>
        <v>132000</v>
      </c>
      <c r="F119" s="95">
        <f t="shared" si="14"/>
        <v>132000</v>
      </c>
      <c r="G119" s="95">
        <f t="shared" si="14"/>
        <v>0</v>
      </c>
      <c r="H119" s="95">
        <f t="shared" si="14"/>
        <v>0</v>
      </c>
      <c r="I119" s="95">
        <f t="shared" si="14"/>
        <v>0</v>
      </c>
      <c r="J119" s="95">
        <f t="shared" si="14"/>
        <v>0</v>
      </c>
      <c r="K119" s="96">
        <f t="shared" si="14"/>
        <v>0</v>
      </c>
    </row>
    <row r="120" spans="1:11" ht="13.5" customHeight="1" x14ac:dyDescent="0.2">
      <c r="A120" s="22"/>
      <c r="B120" s="25"/>
      <c r="C120" s="51" t="s">
        <v>14</v>
      </c>
      <c r="D120" s="114">
        <v>132000</v>
      </c>
      <c r="E120" s="114"/>
      <c r="F120" s="115"/>
      <c r="G120" s="115"/>
      <c r="H120" s="115"/>
      <c r="I120" s="115"/>
      <c r="J120" s="115"/>
      <c r="K120" s="116"/>
    </row>
    <row r="121" spans="1:11" ht="13.5" customHeight="1" x14ac:dyDescent="0.2">
      <c r="A121" s="22"/>
      <c r="B121" s="25"/>
      <c r="C121" s="132" t="s">
        <v>86</v>
      </c>
      <c r="D121" s="133"/>
      <c r="E121" s="133">
        <v>64020</v>
      </c>
      <c r="F121" s="134">
        <v>64020</v>
      </c>
      <c r="G121" s="134"/>
      <c r="H121" s="134"/>
      <c r="I121" s="134"/>
      <c r="J121" s="134"/>
      <c r="K121" s="135"/>
    </row>
    <row r="122" spans="1:11" ht="13.5" customHeight="1" x14ac:dyDescent="0.2">
      <c r="A122" s="22"/>
      <c r="B122" s="25"/>
      <c r="C122" s="32" t="s">
        <v>28</v>
      </c>
      <c r="D122" s="60"/>
      <c r="E122" s="60">
        <v>7920</v>
      </c>
      <c r="F122" s="60">
        <v>7920</v>
      </c>
      <c r="G122" s="80"/>
      <c r="H122" s="80"/>
      <c r="I122" s="80"/>
      <c r="J122" s="80"/>
      <c r="K122" s="91"/>
    </row>
    <row r="123" spans="1:11" ht="13.5" customHeight="1" thickBot="1" x14ac:dyDescent="0.25">
      <c r="A123" s="45"/>
      <c r="B123" s="46"/>
      <c r="C123" s="27" t="s">
        <v>15</v>
      </c>
      <c r="D123" s="62"/>
      <c r="E123" s="62">
        <v>60060</v>
      </c>
      <c r="F123" s="62">
        <v>60060</v>
      </c>
      <c r="G123" s="97"/>
      <c r="H123" s="97"/>
      <c r="I123" s="97"/>
      <c r="J123" s="97"/>
      <c r="K123" s="72"/>
    </row>
    <row r="124" spans="1:11" ht="13.5" hidden="1" customHeight="1" thickBot="1" x14ac:dyDescent="0.25">
      <c r="A124" s="20" t="s">
        <v>82</v>
      </c>
      <c r="B124" s="21"/>
      <c r="C124" s="28"/>
      <c r="D124" s="63">
        <f t="shared" ref="D124:K124" si="15">SUM(D125)</f>
        <v>0</v>
      </c>
      <c r="E124" s="63">
        <f t="shared" si="15"/>
        <v>0</v>
      </c>
      <c r="F124" s="64">
        <f t="shared" si="15"/>
        <v>0</v>
      </c>
      <c r="G124" s="64">
        <f t="shared" si="15"/>
        <v>0</v>
      </c>
      <c r="H124" s="64">
        <f t="shared" si="15"/>
        <v>0</v>
      </c>
      <c r="I124" s="64">
        <f t="shared" si="15"/>
        <v>0</v>
      </c>
      <c r="J124" s="64">
        <f t="shared" si="15"/>
        <v>0</v>
      </c>
      <c r="K124" s="65">
        <f t="shared" si="15"/>
        <v>0</v>
      </c>
    </row>
    <row r="125" spans="1:11" ht="13.5" hidden="1" customHeight="1" thickBot="1" x14ac:dyDescent="0.25">
      <c r="A125" s="199"/>
      <c r="B125" s="46" t="s">
        <v>83</v>
      </c>
      <c r="C125" s="128"/>
      <c r="D125" s="123">
        <f>SUM(D126)</f>
        <v>0</v>
      </c>
      <c r="E125" s="123">
        <f>SUM(E127)</f>
        <v>0</v>
      </c>
      <c r="F125" s="123">
        <f>SUM(F127)</f>
        <v>0</v>
      </c>
      <c r="G125" s="124"/>
      <c r="H125" s="124"/>
      <c r="I125" s="124"/>
      <c r="J125" s="124"/>
      <c r="K125" s="129"/>
    </row>
    <row r="126" spans="1:11" ht="13.5" hidden="1" customHeight="1" x14ac:dyDescent="0.2">
      <c r="A126" s="200"/>
      <c r="B126" s="197"/>
      <c r="C126" s="163" t="s">
        <v>14</v>
      </c>
      <c r="D126" s="164"/>
      <c r="E126" s="164"/>
      <c r="F126" s="165"/>
      <c r="G126" s="165"/>
      <c r="H126" s="165"/>
      <c r="I126" s="165"/>
      <c r="J126" s="165"/>
      <c r="K126" s="166"/>
    </row>
    <row r="127" spans="1:11" ht="13.5" hidden="1" customHeight="1" thickBot="1" x14ac:dyDescent="0.25">
      <c r="A127" s="201"/>
      <c r="B127" s="198"/>
      <c r="C127" s="27" t="s">
        <v>84</v>
      </c>
      <c r="D127" s="62"/>
      <c r="E127" s="62"/>
      <c r="F127" s="97"/>
      <c r="G127" s="97"/>
      <c r="H127" s="97"/>
      <c r="I127" s="97"/>
      <c r="J127" s="97"/>
      <c r="K127" s="72"/>
    </row>
    <row r="128" spans="1:11" ht="13.5" customHeight="1" thickBot="1" x14ac:dyDescent="0.25">
      <c r="A128" s="20" t="s">
        <v>51</v>
      </c>
      <c r="B128" s="21"/>
      <c r="C128" s="28"/>
      <c r="D128" s="63">
        <f t="shared" ref="D128:K128" si="16">SUM(D129)</f>
        <v>1715510</v>
      </c>
      <c r="E128" s="63">
        <f t="shared" si="16"/>
        <v>1715510</v>
      </c>
      <c r="F128" s="64">
        <f t="shared" si="16"/>
        <v>1715510</v>
      </c>
      <c r="G128" s="64">
        <f t="shared" si="16"/>
        <v>0</v>
      </c>
      <c r="H128" s="64">
        <f t="shared" si="16"/>
        <v>0</v>
      </c>
      <c r="I128" s="64">
        <f t="shared" si="16"/>
        <v>0</v>
      </c>
      <c r="J128" s="64">
        <f t="shared" si="16"/>
        <v>0</v>
      </c>
      <c r="K128" s="65">
        <f t="shared" si="16"/>
        <v>0</v>
      </c>
    </row>
    <row r="129" spans="1:11" ht="13.5" customHeight="1" x14ac:dyDescent="0.2">
      <c r="A129" s="22"/>
      <c r="B129" s="23" t="s">
        <v>52</v>
      </c>
      <c r="C129" s="24"/>
      <c r="D129" s="66">
        <f>SUM(D130)</f>
        <v>1715510</v>
      </c>
      <c r="E129" s="66">
        <f t="shared" ref="E129:K129" si="17">SUM(E131)</f>
        <v>1715510</v>
      </c>
      <c r="F129" s="66">
        <f t="shared" si="17"/>
        <v>1715510</v>
      </c>
      <c r="G129" s="66">
        <f t="shared" si="17"/>
        <v>0</v>
      </c>
      <c r="H129" s="66">
        <f t="shared" si="17"/>
        <v>0</v>
      </c>
      <c r="I129" s="66">
        <f t="shared" si="17"/>
        <v>0</v>
      </c>
      <c r="J129" s="66">
        <f t="shared" si="17"/>
        <v>0</v>
      </c>
      <c r="K129" s="78">
        <f t="shared" si="17"/>
        <v>0</v>
      </c>
    </row>
    <row r="130" spans="1:11" ht="13.5" customHeight="1" x14ac:dyDescent="0.2">
      <c r="A130" s="22"/>
      <c r="B130" s="25"/>
      <c r="C130" s="26" t="s">
        <v>14</v>
      </c>
      <c r="D130" s="58">
        <v>1715510</v>
      </c>
      <c r="E130" s="58"/>
      <c r="F130" s="58"/>
      <c r="G130" s="59"/>
      <c r="H130" s="59"/>
      <c r="I130" s="59"/>
      <c r="J130" s="70"/>
      <c r="K130" s="71"/>
    </row>
    <row r="131" spans="1:11" ht="13.5" customHeight="1" thickBot="1" x14ac:dyDescent="0.25">
      <c r="A131" s="22"/>
      <c r="B131" s="25"/>
      <c r="C131" s="33" t="s">
        <v>53</v>
      </c>
      <c r="D131" s="61"/>
      <c r="E131" s="58">
        <v>1715510</v>
      </c>
      <c r="F131" s="58">
        <v>1715510</v>
      </c>
      <c r="G131" s="61"/>
      <c r="H131" s="61"/>
      <c r="I131" s="61"/>
      <c r="J131" s="97"/>
      <c r="K131" s="72"/>
    </row>
    <row r="132" spans="1:11" ht="13.5" customHeight="1" thickBot="1" x14ac:dyDescent="0.25">
      <c r="A132" s="20" t="s">
        <v>54</v>
      </c>
      <c r="B132" s="21"/>
      <c r="C132" s="21"/>
      <c r="D132" s="63">
        <f>SUM(D133+D137)</f>
        <v>685215</v>
      </c>
      <c r="E132" s="63">
        <f t="shared" ref="E132:K132" si="18">SUM(E133+E137)</f>
        <v>685215</v>
      </c>
      <c r="F132" s="63">
        <f t="shared" si="18"/>
        <v>685215</v>
      </c>
      <c r="G132" s="63">
        <f t="shared" si="18"/>
        <v>9070</v>
      </c>
      <c r="H132" s="63">
        <f t="shared" si="18"/>
        <v>82</v>
      </c>
      <c r="I132" s="63">
        <f t="shared" si="18"/>
        <v>0</v>
      </c>
      <c r="J132" s="63">
        <f t="shared" si="18"/>
        <v>0</v>
      </c>
      <c r="K132" s="63">
        <f t="shared" si="18"/>
        <v>4618</v>
      </c>
    </row>
    <row r="133" spans="1:11" ht="13.5" customHeight="1" x14ac:dyDescent="0.2">
      <c r="A133" s="41"/>
      <c r="B133" s="42" t="s">
        <v>55</v>
      </c>
      <c r="C133" s="42"/>
      <c r="D133" s="98">
        <f>SUM(D135)</f>
        <v>675063</v>
      </c>
      <c r="E133" s="98">
        <f>SUM(E135:E136)</f>
        <v>675063</v>
      </c>
      <c r="F133" s="98">
        <f>SUM(F136)</f>
        <v>675063</v>
      </c>
      <c r="G133" s="98">
        <f>SUM(G136)</f>
        <v>0</v>
      </c>
      <c r="H133" s="98">
        <f>SUM(H136)</f>
        <v>0</v>
      </c>
      <c r="I133" s="98">
        <f>SUM(I136)</f>
        <v>0</v>
      </c>
      <c r="J133" s="98">
        <f>SUM(J136)</f>
        <v>0</v>
      </c>
      <c r="K133" s="99">
        <f>SUM(K134:K136)</f>
        <v>4618</v>
      </c>
    </row>
    <row r="134" spans="1:11" ht="13.5" customHeight="1" x14ac:dyDescent="0.2">
      <c r="A134" s="43"/>
      <c r="B134" s="191"/>
      <c r="C134" s="56" t="s">
        <v>79</v>
      </c>
      <c r="D134" s="105"/>
      <c r="E134" s="105"/>
      <c r="F134" s="105"/>
      <c r="G134" s="105"/>
      <c r="H134" s="105"/>
      <c r="I134" s="105"/>
      <c r="J134" s="107"/>
      <c r="K134" s="161">
        <v>4618</v>
      </c>
    </row>
    <row r="135" spans="1:11" ht="13.15" customHeight="1" x14ac:dyDescent="0.2">
      <c r="A135" s="43"/>
      <c r="B135" s="192"/>
      <c r="C135" s="57" t="s">
        <v>14</v>
      </c>
      <c r="D135" s="90">
        <v>675063</v>
      </c>
      <c r="E135" s="90"/>
      <c r="F135" s="90"/>
      <c r="G135" s="90"/>
      <c r="H135" s="90"/>
      <c r="I135" s="111"/>
      <c r="J135" s="162"/>
      <c r="K135" s="110"/>
    </row>
    <row r="136" spans="1:11" ht="13.5" customHeight="1" x14ac:dyDescent="0.2">
      <c r="A136" s="43"/>
      <c r="B136" s="193"/>
      <c r="C136" s="44" t="s">
        <v>56</v>
      </c>
      <c r="D136" s="100"/>
      <c r="E136" s="90">
        <v>675063</v>
      </c>
      <c r="F136" s="90">
        <v>675063</v>
      </c>
      <c r="G136" s="100"/>
      <c r="H136" s="100"/>
      <c r="I136" s="101"/>
      <c r="J136" s="102"/>
      <c r="K136" s="103"/>
    </row>
    <row r="137" spans="1:11" ht="13.5" customHeight="1" x14ac:dyDescent="0.2">
      <c r="A137" s="43"/>
      <c r="B137" s="55" t="s">
        <v>75</v>
      </c>
      <c r="C137" s="55"/>
      <c r="D137" s="104">
        <f t="shared" ref="D137:K137" si="19">SUM(D138:D142)</f>
        <v>10152</v>
      </c>
      <c r="E137" s="104">
        <f t="shared" si="19"/>
        <v>10152</v>
      </c>
      <c r="F137" s="104">
        <f t="shared" si="19"/>
        <v>10152</v>
      </c>
      <c r="G137" s="104">
        <f t="shared" si="19"/>
        <v>9070</v>
      </c>
      <c r="H137" s="104">
        <f t="shared" si="19"/>
        <v>82</v>
      </c>
      <c r="I137" s="104">
        <f t="shared" si="19"/>
        <v>0</v>
      </c>
      <c r="J137" s="104">
        <f t="shared" si="19"/>
        <v>0</v>
      </c>
      <c r="K137" s="104">
        <f t="shared" si="19"/>
        <v>0</v>
      </c>
    </row>
    <row r="138" spans="1:11" ht="13.5" customHeight="1" x14ac:dyDescent="0.2">
      <c r="A138" s="43"/>
      <c r="B138" s="54"/>
      <c r="C138" s="56" t="s">
        <v>14</v>
      </c>
      <c r="D138" s="105">
        <v>10152</v>
      </c>
      <c r="E138" s="105"/>
      <c r="F138" s="105"/>
      <c r="G138" s="105"/>
      <c r="H138" s="105"/>
      <c r="I138" s="106"/>
      <c r="J138" s="107"/>
      <c r="K138" s="108"/>
    </row>
    <row r="139" spans="1:11" ht="13.5" customHeight="1" x14ac:dyDescent="0.2">
      <c r="A139" s="43"/>
      <c r="B139" s="54"/>
      <c r="C139" s="57" t="s">
        <v>76</v>
      </c>
      <c r="D139" s="90"/>
      <c r="E139" s="90">
        <v>1000</v>
      </c>
      <c r="F139" s="90">
        <v>1000</v>
      </c>
      <c r="G139" s="90"/>
      <c r="H139" s="90"/>
      <c r="I139" s="90"/>
      <c r="J139" s="109"/>
      <c r="K139" s="110"/>
    </row>
    <row r="140" spans="1:11" ht="13.5" customHeight="1" x14ac:dyDescent="0.2">
      <c r="A140" s="43"/>
      <c r="B140" s="54"/>
      <c r="C140" s="57" t="s">
        <v>26</v>
      </c>
      <c r="D140" s="90"/>
      <c r="E140" s="90">
        <v>72</v>
      </c>
      <c r="F140" s="90">
        <v>72</v>
      </c>
      <c r="G140" s="90"/>
      <c r="H140" s="90">
        <v>72</v>
      </c>
      <c r="I140" s="111"/>
      <c r="J140" s="109"/>
      <c r="K140" s="110"/>
    </row>
    <row r="141" spans="1:11" ht="13.5" customHeight="1" x14ac:dyDescent="0.2">
      <c r="A141" s="43"/>
      <c r="B141" s="54"/>
      <c r="C141" s="57" t="s">
        <v>27</v>
      </c>
      <c r="D141" s="90"/>
      <c r="E141" s="90">
        <v>10</v>
      </c>
      <c r="F141" s="90">
        <v>10</v>
      </c>
      <c r="G141" s="90"/>
      <c r="H141" s="90">
        <v>10</v>
      </c>
      <c r="I141" s="111"/>
      <c r="J141" s="109"/>
      <c r="K141" s="110"/>
    </row>
    <row r="142" spans="1:11" ht="13.5" customHeight="1" thickBot="1" x14ac:dyDescent="0.25">
      <c r="A142" s="43"/>
      <c r="B142" s="54"/>
      <c r="C142" s="57" t="s">
        <v>39</v>
      </c>
      <c r="D142" s="90"/>
      <c r="E142" s="90">
        <v>9070</v>
      </c>
      <c r="F142" s="90">
        <v>9070</v>
      </c>
      <c r="G142" s="90">
        <v>9070</v>
      </c>
      <c r="H142" s="90"/>
      <c r="I142" s="111"/>
      <c r="J142" s="109"/>
      <c r="K142" s="110"/>
    </row>
    <row r="143" spans="1:11" ht="13.5" customHeight="1" thickBot="1" x14ac:dyDescent="0.25">
      <c r="A143" s="20" t="s">
        <v>57</v>
      </c>
      <c r="B143" s="21"/>
      <c r="C143" s="28"/>
      <c r="D143" s="63">
        <f t="shared" ref="D143:J143" si="20">SUM(D144)</f>
        <v>186689.7</v>
      </c>
      <c r="E143" s="63">
        <f t="shared" si="20"/>
        <v>186689.7</v>
      </c>
      <c r="F143" s="63">
        <f t="shared" si="20"/>
        <v>186689.7</v>
      </c>
      <c r="G143" s="63">
        <f t="shared" si="20"/>
        <v>120104</v>
      </c>
      <c r="H143" s="63">
        <f t="shared" si="20"/>
        <v>17593</v>
      </c>
      <c r="I143" s="63">
        <f t="shared" si="20"/>
        <v>0</v>
      </c>
      <c r="J143" s="63">
        <f t="shared" si="20"/>
        <v>0</v>
      </c>
      <c r="K143" s="65">
        <f>SUM(K144)</f>
        <v>3744</v>
      </c>
    </row>
    <row r="144" spans="1:11" ht="13.5" customHeight="1" x14ac:dyDescent="0.2">
      <c r="A144" s="22"/>
      <c r="B144" s="23" t="s">
        <v>58</v>
      </c>
      <c r="C144" s="24"/>
      <c r="D144" s="66">
        <f>SUM(D146)</f>
        <v>186689.7</v>
      </c>
      <c r="E144" s="66">
        <f>SUM(E147:E158)</f>
        <v>186689.7</v>
      </c>
      <c r="F144" s="66">
        <f>SUM(F147:F158)</f>
        <v>186689.7</v>
      </c>
      <c r="G144" s="66">
        <f>SUM(G146:G157)</f>
        <v>120104</v>
      </c>
      <c r="H144" s="66">
        <f>SUM(H146:H157)</f>
        <v>17593</v>
      </c>
      <c r="I144" s="66">
        <f>SUM(I146:I157)</f>
        <v>0</v>
      </c>
      <c r="J144" s="66">
        <f>SUM(J146:J157)</f>
        <v>0</v>
      </c>
      <c r="K144" s="78">
        <f>SUM(K145:K157)</f>
        <v>3744</v>
      </c>
    </row>
    <row r="145" spans="1:11" ht="13.5" customHeight="1" x14ac:dyDescent="0.2">
      <c r="A145" s="22"/>
      <c r="B145" s="25"/>
      <c r="C145" s="26" t="s">
        <v>62</v>
      </c>
      <c r="D145" s="112"/>
      <c r="E145" s="112"/>
      <c r="F145" s="112"/>
      <c r="G145" s="112"/>
      <c r="H145" s="112"/>
      <c r="I145" s="112"/>
      <c r="J145" s="113"/>
      <c r="K145" s="71">
        <v>3744</v>
      </c>
    </row>
    <row r="146" spans="1:11" ht="13.5" customHeight="1" x14ac:dyDescent="0.2">
      <c r="A146" s="22"/>
      <c r="B146" s="25"/>
      <c r="C146" s="32" t="s">
        <v>14</v>
      </c>
      <c r="D146" s="60">
        <v>186689.7</v>
      </c>
      <c r="E146" s="60"/>
      <c r="F146" s="60"/>
      <c r="G146" s="60"/>
      <c r="H146" s="60"/>
      <c r="I146" s="60"/>
      <c r="J146" s="80"/>
      <c r="K146" s="91"/>
    </row>
    <row r="147" spans="1:11" ht="13.5" customHeight="1" x14ac:dyDescent="0.2">
      <c r="A147" s="22"/>
      <c r="B147" s="25"/>
      <c r="C147" s="32" t="s">
        <v>23</v>
      </c>
      <c r="D147" s="60"/>
      <c r="E147" s="60">
        <v>90123</v>
      </c>
      <c r="F147" s="60">
        <v>90123</v>
      </c>
      <c r="G147" s="60">
        <f>SUM(F147)</f>
        <v>90123</v>
      </c>
      <c r="H147" s="60"/>
      <c r="I147" s="60"/>
      <c r="J147" s="80"/>
      <c r="K147" s="91"/>
    </row>
    <row r="148" spans="1:11" ht="13.5" customHeight="1" x14ac:dyDescent="0.2">
      <c r="A148" s="22"/>
      <c r="B148" s="25"/>
      <c r="C148" s="32" t="s">
        <v>25</v>
      </c>
      <c r="D148" s="60"/>
      <c r="E148" s="60">
        <v>6711</v>
      </c>
      <c r="F148" s="60">
        <v>6711</v>
      </c>
      <c r="G148" s="60">
        <f>SUM(F148)</f>
        <v>6711</v>
      </c>
      <c r="H148" s="60"/>
      <c r="I148" s="60"/>
      <c r="J148" s="80"/>
      <c r="K148" s="91"/>
    </row>
    <row r="149" spans="1:11" ht="13.5" customHeight="1" x14ac:dyDescent="0.2">
      <c r="A149" s="22"/>
      <c r="B149" s="25"/>
      <c r="C149" s="32" t="s">
        <v>26</v>
      </c>
      <c r="D149" s="60"/>
      <c r="E149" s="60">
        <v>15401</v>
      </c>
      <c r="F149" s="60">
        <v>15401</v>
      </c>
      <c r="G149" s="60"/>
      <c r="H149" s="60">
        <f>SUM(F149)</f>
        <v>15401</v>
      </c>
      <c r="I149" s="60"/>
      <c r="J149" s="80"/>
      <c r="K149" s="91"/>
    </row>
    <row r="150" spans="1:11" ht="13.5" customHeight="1" x14ac:dyDescent="0.2">
      <c r="A150" s="22"/>
      <c r="B150" s="25"/>
      <c r="C150" s="32" t="s">
        <v>27</v>
      </c>
      <c r="D150" s="60"/>
      <c r="E150" s="60">
        <v>2192</v>
      </c>
      <c r="F150" s="60">
        <v>2192</v>
      </c>
      <c r="G150" s="60"/>
      <c r="H150" s="60">
        <f>SUM(F150)</f>
        <v>2192</v>
      </c>
      <c r="I150" s="60"/>
      <c r="J150" s="80"/>
      <c r="K150" s="91"/>
    </row>
    <row r="151" spans="1:11" ht="13.5" customHeight="1" x14ac:dyDescent="0.2">
      <c r="A151" s="22"/>
      <c r="B151" s="25"/>
      <c r="C151" s="32" t="s">
        <v>39</v>
      </c>
      <c r="D151" s="60"/>
      <c r="E151" s="60">
        <v>23270</v>
      </c>
      <c r="F151" s="60">
        <v>23270</v>
      </c>
      <c r="G151" s="60">
        <f>SUM(F151)</f>
        <v>23270</v>
      </c>
      <c r="H151" s="60"/>
      <c r="I151" s="60"/>
      <c r="J151" s="80"/>
      <c r="K151" s="91"/>
    </row>
    <row r="152" spans="1:11" ht="13.5" customHeight="1" x14ac:dyDescent="0.2">
      <c r="A152" s="22"/>
      <c r="B152" s="25"/>
      <c r="C152" s="32" t="s">
        <v>28</v>
      </c>
      <c r="D152" s="60"/>
      <c r="E152" s="60">
        <v>5241.7</v>
      </c>
      <c r="F152" s="60">
        <v>5241.7</v>
      </c>
      <c r="G152" s="60"/>
      <c r="H152" s="60"/>
      <c r="I152" s="60"/>
      <c r="J152" s="80"/>
      <c r="K152" s="91"/>
    </row>
    <row r="153" spans="1:11" ht="13.5" customHeight="1" x14ac:dyDescent="0.2">
      <c r="A153" s="22"/>
      <c r="B153" s="25"/>
      <c r="C153" s="32" t="s">
        <v>30</v>
      </c>
      <c r="D153" s="60"/>
      <c r="E153" s="60">
        <v>200</v>
      </c>
      <c r="F153" s="60">
        <v>200</v>
      </c>
      <c r="G153" s="60"/>
      <c r="H153" s="60"/>
      <c r="I153" s="60"/>
      <c r="J153" s="80"/>
      <c r="K153" s="91"/>
    </row>
    <row r="154" spans="1:11" ht="13.5" hidden="1" customHeight="1" x14ac:dyDescent="0.2">
      <c r="A154" s="22"/>
      <c r="B154" s="25"/>
      <c r="C154" s="32" t="s">
        <v>31</v>
      </c>
      <c r="D154" s="60"/>
      <c r="E154" s="60"/>
      <c r="F154" s="60"/>
      <c r="G154" s="60"/>
      <c r="H154" s="60"/>
      <c r="I154" s="60"/>
      <c r="J154" s="80"/>
      <c r="K154" s="91"/>
    </row>
    <row r="155" spans="1:11" ht="13.5" customHeight="1" x14ac:dyDescent="0.2">
      <c r="A155" s="22"/>
      <c r="B155" s="25"/>
      <c r="C155" s="32" t="s">
        <v>15</v>
      </c>
      <c r="D155" s="60"/>
      <c r="E155" s="60">
        <v>38592</v>
      </c>
      <c r="F155" s="60">
        <v>38592</v>
      </c>
      <c r="G155" s="60"/>
      <c r="H155" s="60"/>
      <c r="I155" s="60"/>
      <c r="J155" s="80"/>
      <c r="K155" s="91"/>
    </row>
    <row r="156" spans="1:11" ht="13.5" customHeight="1" x14ac:dyDescent="0.2">
      <c r="A156" s="22"/>
      <c r="B156" s="25"/>
      <c r="C156" s="32" t="s">
        <v>48</v>
      </c>
      <c r="D156" s="60"/>
      <c r="E156" s="60">
        <v>920</v>
      </c>
      <c r="F156" s="60">
        <v>920</v>
      </c>
      <c r="G156" s="60"/>
      <c r="H156" s="60"/>
      <c r="I156" s="60"/>
      <c r="J156" s="80"/>
      <c r="K156" s="91"/>
    </row>
    <row r="157" spans="1:11" ht="13.5" customHeight="1" x14ac:dyDescent="0.2">
      <c r="A157" s="22"/>
      <c r="B157" s="25"/>
      <c r="C157" s="32" t="s">
        <v>34</v>
      </c>
      <c r="D157" s="60"/>
      <c r="E157" s="60">
        <v>3359</v>
      </c>
      <c r="F157" s="60">
        <v>3359</v>
      </c>
      <c r="G157" s="60"/>
      <c r="H157" s="60"/>
      <c r="I157" s="60"/>
      <c r="J157" s="80"/>
      <c r="K157" s="91"/>
    </row>
    <row r="158" spans="1:11" ht="13.5" customHeight="1" thickBot="1" x14ac:dyDescent="0.25">
      <c r="A158" s="22"/>
      <c r="B158" s="25"/>
      <c r="C158" s="33" t="s">
        <v>74</v>
      </c>
      <c r="D158" s="61"/>
      <c r="E158" s="61">
        <v>680</v>
      </c>
      <c r="F158" s="61">
        <v>680</v>
      </c>
      <c r="G158" s="61"/>
      <c r="H158" s="61"/>
      <c r="I158" s="61"/>
      <c r="J158" s="178"/>
      <c r="K158" s="77"/>
    </row>
    <row r="159" spans="1:11" ht="13.5" customHeight="1" thickBot="1" x14ac:dyDescent="0.25">
      <c r="A159" s="20" t="s">
        <v>69</v>
      </c>
      <c r="B159" s="21"/>
      <c r="C159" s="28"/>
      <c r="D159" s="63">
        <f>SUM(D165+D169+D160)</f>
        <v>773600</v>
      </c>
      <c r="E159" s="63">
        <f t="shared" ref="E159:K159" si="21">SUM(E165+E169+E160)</f>
        <v>773600</v>
      </c>
      <c r="F159" s="63">
        <f t="shared" si="21"/>
        <v>773600</v>
      </c>
      <c r="G159" s="63">
        <f t="shared" si="21"/>
        <v>8461</v>
      </c>
      <c r="H159" s="63">
        <f t="shared" si="21"/>
        <v>0</v>
      </c>
      <c r="I159" s="63">
        <f t="shared" si="21"/>
        <v>764879</v>
      </c>
      <c r="J159" s="63">
        <f t="shared" si="21"/>
        <v>0</v>
      </c>
      <c r="K159" s="65">
        <f t="shared" si="21"/>
        <v>0</v>
      </c>
    </row>
    <row r="160" spans="1:11" ht="13.5" customHeight="1" x14ac:dyDescent="0.2">
      <c r="A160" s="137"/>
      <c r="B160" s="144" t="s">
        <v>85</v>
      </c>
      <c r="C160" s="145"/>
      <c r="D160" s="146">
        <f>SUM(D161:D164)</f>
        <v>40464</v>
      </c>
      <c r="E160" s="146">
        <f t="shared" ref="E160:K160" si="22">SUM(E161:E164)</f>
        <v>40464</v>
      </c>
      <c r="F160" s="146">
        <f t="shared" si="22"/>
        <v>40464</v>
      </c>
      <c r="G160" s="146">
        <f t="shared" si="22"/>
        <v>1204</v>
      </c>
      <c r="H160" s="146">
        <f t="shared" si="22"/>
        <v>0</v>
      </c>
      <c r="I160" s="146">
        <f t="shared" si="22"/>
        <v>39000</v>
      </c>
      <c r="J160" s="146">
        <f t="shared" si="22"/>
        <v>0</v>
      </c>
      <c r="K160" s="179">
        <f t="shared" si="22"/>
        <v>0</v>
      </c>
    </row>
    <row r="161" spans="1:11" ht="13.5" customHeight="1" x14ac:dyDescent="0.2">
      <c r="A161" s="138"/>
      <c r="B161" s="139"/>
      <c r="C161" s="143" t="s">
        <v>14</v>
      </c>
      <c r="D161" s="147">
        <v>40464</v>
      </c>
      <c r="E161" s="147"/>
      <c r="F161" s="147"/>
      <c r="G161" s="147"/>
      <c r="H161" s="147"/>
      <c r="I161" s="147"/>
      <c r="J161" s="147"/>
      <c r="K161" s="148"/>
    </row>
    <row r="162" spans="1:11" ht="13.5" customHeight="1" x14ac:dyDescent="0.2">
      <c r="A162" s="138"/>
      <c r="B162" s="139"/>
      <c r="C162" s="143" t="s">
        <v>73</v>
      </c>
      <c r="D162" s="147"/>
      <c r="E162" s="147">
        <v>39000</v>
      </c>
      <c r="F162" s="147">
        <v>39000</v>
      </c>
      <c r="G162" s="147"/>
      <c r="H162" s="147"/>
      <c r="I162" s="147">
        <v>39000</v>
      </c>
      <c r="J162" s="147"/>
      <c r="K162" s="148"/>
    </row>
    <row r="163" spans="1:11" ht="13.5" customHeight="1" x14ac:dyDescent="0.2">
      <c r="A163" s="138"/>
      <c r="B163" s="139"/>
      <c r="C163" s="141" t="s">
        <v>23</v>
      </c>
      <c r="D163" s="149"/>
      <c r="E163" s="149">
        <v>1204</v>
      </c>
      <c r="F163" s="149">
        <v>1204</v>
      </c>
      <c r="G163" s="149">
        <v>1204</v>
      </c>
      <c r="H163" s="149"/>
      <c r="I163" s="149"/>
      <c r="J163" s="149"/>
      <c r="K163" s="150"/>
    </row>
    <row r="164" spans="1:11" ht="13.5" customHeight="1" thickBot="1" x14ac:dyDescent="0.25">
      <c r="A164" s="138"/>
      <c r="B164" s="140"/>
      <c r="C164" s="142" t="s">
        <v>28</v>
      </c>
      <c r="D164" s="151"/>
      <c r="E164" s="151">
        <v>260</v>
      </c>
      <c r="F164" s="151">
        <v>260</v>
      </c>
      <c r="G164" s="151"/>
      <c r="H164" s="151"/>
      <c r="I164" s="151"/>
      <c r="J164" s="151"/>
      <c r="K164" s="152"/>
    </row>
    <row r="165" spans="1:11" ht="13.5" customHeight="1" x14ac:dyDescent="0.2">
      <c r="A165" s="22"/>
      <c r="B165" s="47" t="s">
        <v>70</v>
      </c>
      <c r="C165" s="49"/>
      <c r="D165" s="95">
        <f>SUM(D166:D168)</f>
        <v>462948</v>
      </c>
      <c r="E165" s="95">
        <f t="shared" ref="E165:K165" si="23">SUM(E166:E168)</f>
        <v>462948</v>
      </c>
      <c r="F165" s="95">
        <f t="shared" si="23"/>
        <v>462948</v>
      </c>
      <c r="G165" s="95">
        <f t="shared" si="23"/>
        <v>4584</v>
      </c>
      <c r="H165" s="95">
        <f t="shared" si="23"/>
        <v>0</v>
      </c>
      <c r="I165" s="95">
        <f t="shared" si="23"/>
        <v>458364</v>
      </c>
      <c r="J165" s="95">
        <f t="shared" si="23"/>
        <v>0</v>
      </c>
      <c r="K165" s="96">
        <f t="shared" si="23"/>
        <v>0</v>
      </c>
    </row>
    <row r="166" spans="1:11" ht="13.5" customHeight="1" x14ac:dyDescent="0.2">
      <c r="A166" s="22"/>
      <c r="B166" s="52"/>
      <c r="C166" s="51" t="s">
        <v>71</v>
      </c>
      <c r="D166" s="114">
        <v>462948</v>
      </c>
      <c r="E166" s="114"/>
      <c r="F166" s="114"/>
      <c r="G166" s="114"/>
      <c r="H166" s="114"/>
      <c r="I166" s="114"/>
      <c r="J166" s="115"/>
      <c r="K166" s="116"/>
    </row>
    <row r="167" spans="1:11" ht="13.5" customHeight="1" x14ac:dyDescent="0.2">
      <c r="A167" s="22"/>
      <c r="B167" s="25"/>
      <c r="C167" s="32" t="s">
        <v>73</v>
      </c>
      <c r="D167" s="60"/>
      <c r="E167" s="60">
        <v>458364</v>
      </c>
      <c r="F167" s="60">
        <v>458364</v>
      </c>
      <c r="G167" s="60"/>
      <c r="H167" s="60"/>
      <c r="I167" s="60">
        <v>458364</v>
      </c>
      <c r="J167" s="80"/>
      <c r="K167" s="91"/>
    </row>
    <row r="168" spans="1:11" ht="13.5" customHeight="1" x14ac:dyDescent="0.2">
      <c r="A168" s="22"/>
      <c r="B168" s="23"/>
      <c r="C168" s="34" t="s">
        <v>23</v>
      </c>
      <c r="D168" s="117"/>
      <c r="E168" s="117">
        <v>4584</v>
      </c>
      <c r="F168" s="117">
        <v>4584</v>
      </c>
      <c r="G168" s="117">
        <v>4584</v>
      </c>
      <c r="H168" s="117"/>
      <c r="I168" s="117"/>
      <c r="J168" s="118"/>
      <c r="K168" s="119"/>
    </row>
    <row r="169" spans="1:11" ht="13.5" customHeight="1" x14ac:dyDescent="0.2">
      <c r="A169" s="22"/>
      <c r="B169" s="29" t="s">
        <v>72</v>
      </c>
      <c r="C169" s="50"/>
      <c r="D169" s="120">
        <f>SUM(D170:D172)</f>
        <v>270188</v>
      </c>
      <c r="E169" s="120">
        <f t="shared" ref="E169:K169" si="24">SUM(E170:E172)</f>
        <v>270188</v>
      </c>
      <c r="F169" s="120">
        <f t="shared" si="24"/>
        <v>270188</v>
      </c>
      <c r="G169" s="120">
        <f t="shared" si="24"/>
        <v>2673</v>
      </c>
      <c r="H169" s="120">
        <f t="shared" si="24"/>
        <v>0</v>
      </c>
      <c r="I169" s="120">
        <f t="shared" si="24"/>
        <v>267515</v>
      </c>
      <c r="J169" s="120">
        <f t="shared" si="24"/>
        <v>0</v>
      </c>
      <c r="K169" s="121">
        <f t="shared" si="24"/>
        <v>0</v>
      </c>
    </row>
    <row r="170" spans="1:11" ht="13.5" customHeight="1" x14ac:dyDescent="0.2">
      <c r="A170" s="22"/>
      <c r="B170" s="53"/>
      <c r="C170" s="26" t="s">
        <v>71</v>
      </c>
      <c r="D170" s="58">
        <v>270188</v>
      </c>
      <c r="E170" s="58"/>
      <c r="F170" s="58"/>
      <c r="G170" s="58"/>
      <c r="H170" s="58"/>
      <c r="I170" s="58"/>
      <c r="J170" s="70"/>
      <c r="K170" s="71"/>
    </row>
    <row r="171" spans="1:11" ht="13.5" customHeight="1" x14ac:dyDescent="0.2">
      <c r="A171" s="22"/>
      <c r="B171" s="25"/>
      <c r="C171" s="32" t="s">
        <v>73</v>
      </c>
      <c r="D171" s="60"/>
      <c r="E171" s="60">
        <v>267515</v>
      </c>
      <c r="F171" s="60">
        <v>267515</v>
      </c>
      <c r="G171" s="60"/>
      <c r="H171" s="60"/>
      <c r="I171" s="60">
        <v>267515</v>
      </c>
      <c r="J171" s="80"/>
      <c r="K171" s="91"/>
    </row>
    <row r="172" spans="1:11" ht="13.5" customHeight="1" thickBot="1" x14ac:dyDescent="0.25">
      <c r="A172" s="45"/>
      <c r="B172" s="46"/>
      <c r="C172" s="27" t="s">
        <v>23</v>
      </c>
      <c r="D172" s="62"/>
      <c r="E172" s="62">
        <v>2673</v>
      </c>
      <c r="F172" s="62">
        <v>2673</v>
      </c>
      <c r="G172" s="62">
        <f>SUM(F172)</f>
        <v>2673</v>
      </c>
      <c r="H172" s="62"/>
      <c r="I172" s="62"/>
      <c r="J172" s="97"/>
      <c r="K172" s="72"/>
    </row>
    <row r="173" spans="1:11" s="5" customFormat="1" ht="13.5" customHeight="1" thickBot="1" x14ac:dyDescent="0.25">
      <c r="A173" s="194" t="s">
        <v>59</v>
      </c>
      <c r="B173" s="194"/>
      <c r="C173" s="194"/>
      <c r="D173" s="122">
        <f t="shared" ref="D173:K173" si="25">SUM(D12+D16+D37+D62+D88+D128+D143+D132+D118+D159+D84+D124+D74)</f>
        <v>8378177.75</v>
      </c>
      <c r="E173" s="122">
        <f t="shared" si="25"/>
        <v>8378177.75</v>
      </c>
      <c r="F173" s="122">
        <f t="shared" si="25"/>
        <v>8378177.75</v>
      </c>
      <c r="G173" s="122">
        <f t="shared" si="25"/>
        <v>4313641</v>
      </c>
      <c r="H173" s="122">
        <f t="shared" si="25"/>
        <v>104535.11</v>
      </c>
      <c r="I173" s="122">
        <f t="shared" si="25"/>
        <v>915779</v>
      </c>
      <c r="J173" s="122">
        <f t="shared" si="25"/>
        <v>0</v>
      </c>
      <c r="K173" s="122">
        <f t="shared" si="25"/>
        <v>284362</v>
      </c>
    </row>
    <row r="175" spans="1:11" x14ac:dyDescent="0.2">
      <c r="G175" s="180">
        <f>SUM(G173+H173)</f>
        <v>4418176.1100000003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4:B136"/>
    <mergeCell ref="A173:C173"/>
    <mergeCell ref="E7:E8"/>
    <mergeCell ref="B126:B127"/>
    <mergeCell ref="A125:A127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3" orientation="portrait" r:id="rId1"/>
  <headerFooter alignWithMargins="0"/>
  <rowBreaks count="1" manualBreakCount="1">
    <brk id="6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2020-05-19T10:26:31Z</cp:lastPrinted>
  <dcterms:created xsi:type="dcterms:W3CDTF">2020-04-20T09:47:49Z</dcterms:created>
  <dcterms:modified xsi:type="dcterms:W3CDTF">2020-05-19T10:26:33Z</dcterms:modified>
</cp:coreProperties>
</file>