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2F4EE8A8-AB75-4847-9C29-D6C0D8DBE5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'8'!$A$1:$Q$112</definedName>
    <definedName name="_xlnm.Print_Titles" localSheetId="0">'8'!$7:$13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2" i="1" l="1"/>
  <c r="P42" i="1"/>
  <c r="O42" i="1"/>
  <c r="N42" i="1"/>
  <c r="L42" i="1"/>
  <c r="K42" i="1"/>
  <c r="J42" i="1"/>
  <c r="E78" i="1" l="1"/>
  <c r="E72" i="1"/>
  <c r="Q14" i="1"/>
  <c r="Q110" i="1" s="1"/>
  <c r="P14" i="1"/>
  <c r="P110" i="1" s="1"/>
  <c r="O14" i="1"/>
  <c r="O110" i="1" s="1"/>
  <c r="N14" i="1"/>
  <c r="L14" i="1"/>
  <c r="L110" i="1" s="1"/>
  <c r="K14" i="1"/>
  <c r="K110" i="1" s="1"/>
  <c r="J14" i="1"/>
  <c r="J110" i="1" s="1"/>
  <c r="M25" i="1"/>
  <c r="E25" i="1"/>
  <c r="F25" i="1"/>
  <c r="G25" i="1"/>
  <c r="I25" i="1"/>
  <c r="E49" i="1"/>
  <c r="E47" i="1" s="1"/>
  <c r="E65" i="1"/>
  <c r="E64" i="1"/>
  <c r="E62" i="1" s="1"/>
  <c r="M62" i="1"/>
  <c r="I62" i="1"/>
  <c r="H62" i="1" s="1"/>
  <c r="G62" i="1"/>
  <c r="F62" i="1"/>
  <c r="E73" i="1"/>
  <c r="I70" i="1"/>
  <c r="H70" i="1" s="1"/>
  <c r="G70" i="1"/>
  <c r="F70" i="1"/>
  <c r="E70" i="1" s="1"/>
  <c r="E57" i="1"/>
  <c r="E56" i="1"/>
  <c r="E54" i="1" s="1"/>
  <c r="E55" i="1"/>
  <c r="M54" i="1"/>
  <c r="I54" i="1"/>
  <c r="H54" i="1" s="1"/>
  <c r="G54" i="1"/>
  <c r="F54" i="1"/>
  <c r="G78" i="1"/>
  <c r="I78" i="1"/>
  <c r="H78" i="1"/>
  <c r="M78" i="1"/>
  <c r="F78" i="1"/>
  <c r="E109" i="1"/>
  <c r="E88" i="1"/>
  <c r="E87" i="1"/>
  <c r="M47" i="1"/>
  <c r="I47" i="1"/>
  <c r="G47" i="1"/>
  <c r="F47" i="1"/>
  <c r="I86" i="1"/>
  <c r="M86" i="1"/>
  <c r="G86" i="1"/>
  <c r="F86" i="1"/>
  <c r="M93" i="1"/>
  <c r="I93" i="1"/>
  <c r="G93" i="1"/>
  <c r="G42" i="1" s="1"/>
  <c r="F93" i="1"/>
  <c r="E108" i="1"/>
  <c r="M37" i="1"/>
  <c r="I107" i="1"/>
  <c r="H107" i="1" s="1"/>
  <c r="M107" i="1"/>
  <c r="G107" i="1"/>
  <c r="F107" i="1"/>
  <c r="M31" i="1"/>
  <c r="I31" i="1"/>
  <c r="F31" i="1"/>
  <c r="G31" i="1"/>
  <c r="G14" i="1" s="1"/>
  <c r="E31" i="1"/>
  <c r="G37" i="1"/>
  <c r="F37" i="1"/>
  <c r="E37" i="1"/>
  <c r="I37" i="1"/>
  <c r="E93" i="1"/>
  <c r="H47" i="1"/>
  <c r="E14" i="1" l="1"/>
  <c r="H37" i="1"/>
  <c r="M14" i="1"/>
  <c r="F42" i="1"/>
  <c r="H93" i="1"/>
  <c r="I42" i="1"/>
  <c r="E107" i="1"/>
  <c r="E42" i="1" s="1"/>
  <c r="M42" i="1"/>
  <c r="M110" i="1" s="1"/>
  <c r="H86" i="1"/>
  <c r="H31" i="1"/>
  <c r="H14" i="1" s="1"/>
  <c r="I14" i="1"/>
  <c r="F14" i="1"/>
  <c r="E86" i="1"/>
  <c r="H25" i="1"/>
  <c r="N110" i="1"/>
  <c r="G110" i="1"/>
  <c r="I110" i="1"/>
  <c r="E110" i="1" l="1"/>
  <c r="F110" i="1"/>
  <c r="H42" i="1"/>
  <c r="H110" i="1" s="1"/>
</calcChain>
</file>

<file path=xl/sharedStrings.xml><?xml version="1.0" encoding="utf-8"?>
<sst xmlns="http://schemas.openxmlformats.org/spreadsheetml/2006/main" count="167" uniqueCount="71">
  <si>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</si>
  <si>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</si>
  <si>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</si>
  <si>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</si>
  <si>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</si>
  <si>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</si>
  <si>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</si>
  <si>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</si>
  <si>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</si>
  <si>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</si>
  <si>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</si>
  <si>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</si>
  <si>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</si>
  <si>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</si>
  <si>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</si>
  <si>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</si>
  <si>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</si>
  <si>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</si>
  <si>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</si>
  <si>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</si>
  <si>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</si>
  <si>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</si>
  <si>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</si>
  <si>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</si>
  <si>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</si>
  <si>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</si>
  <si>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</si>
  <si>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</si>
  <si>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</si>
  <si>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</si>
  <si>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</si>
  <si>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</si>
  <si>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</si>
  <si>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</si>
  <si>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</si>
  <si>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</si>
  <si>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</si>
  <si>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</si>
  <si>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</si>
  <si>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</si>
  <si>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</si>
  <si>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</si>
  <si>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</si>
  <si>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2.7</t>
  </si>
  <si>
    <t>Dział 801 Rozdział   80195</t>
  </si>
  <si>
    <t>2.8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</si>
  <si>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</si>
  <si>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</si>
  <si>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</si>
  <si>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</si>
  <si>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</si>
  <si>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</si>
  <si>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</si>
  <si>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>2.6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</si>
  <si>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</si>
  <si>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</si>
  <si>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</si>
  <si>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</si>
  <si>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</si>
  <si>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</si>
  <si>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</si>
  <si>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</si>
  <si>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</si>
  <si>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</si>
  <si>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</si>
  <si>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</si>
  <si>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>2.9</t>
  </si>
  <si>
    <t xml:space="preserve">2020 rok </t>
  </si>
  <si>
    <t xml:space="preserve">Prpogram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</si>
  <si>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>Dział 750 Rozdział 75077</t>
  </si>
  <si>
    <t>Braniewskiego Nr 227/20 z dnia 20.05.2020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</si>
</sst>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54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2" fontId="18" fillId="14" borderId="39" xfId="0" applyNumberFormat="1" applyFont="1" applyFill="1" applyBorder="1" applyAlignment="1">
      <alignment horizontal="center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2" fontId="18" fillId="14" borderId="10" xfId="0" applyNumberFormat="1" applyFont="1" applyFill="1" applyBorder="1" applyAlignment="1">
      <alignment horizontal="center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24" fillId="0" borderId="34" xfId="0" applyFont="1" applyBorder="1" applyAlignment="1">
      <alignment horizontal="center" vertical="center" wrapText="1"/>
    </xf>
    <xf numFmtId="0" fontId="20" fillId="14" borderId="34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8" fillId="14" borderId="29" xfId="15" applyNumberFormat="1" applyFont="1" applyFill="1" applyBorder="1" applyAlignment="1">
      <alignment horizontal="right" vertical="center"/>
    </xf>
    <xf numFmtId="2" fontId="18" fillId="14" borderId="45" xfId="0" applyNumberFormat="1" applyFont="1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2" fontId="18" fillId="14" borderId="50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18" fillId="14" borderId="63" xfId="0" applyNumberFormat="1" applyFont="1" applyFill="1" applyBorder="1" applyAlignment="1">
      <alignment horizontal="center" vertical="center"/>
    </xf>
    <xf numFmtId="2" fontId="0" fillId="14" borderId="10" xfId="0" applyNumberFormat="1" applyFill="1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5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9" fillId="14" borderId="44" xfId="15" applyNumberFormat="1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2" xfId="15" applyNumberFormat="1" applyFont="1" applyFill="1" applyBorder="1" applyAlignment="1">
      <alignment horizontal="center" vertical="center" wrapText="1"/>
    </xf>
    <xf numFmtId="0" fontId="18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7" xfId="0" applyFont="1" applyFill="1" applyBorder="1" applyAlignment="1">
      <alignment horizontal="center"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88" xfId="0" applyFont="1" applyFill="1" applyBorder="1" applyAlignment="1">
      <alignment vertical="center" wrapText="1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7" xfId="15" applyFont="1" applyFill="1" applyBorder="1" applyAlignment="1">
      <alignment horizontal="center" vertical="center" wrapText="1"/>
    </xf>
    <xf numFmtId="3" fontId="19" fillId="14" borderId="56" xfId="15" applyNumberFormat="1" applyFont="1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74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2" fontId="0" fillId="14" borderId="29" xfId="0" applyNumberForma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14" borderId="81" xfId="0" applyFont="1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9" fillId="15" borderId="70" xfId="15" applyFont="1" applyFill="1" applyBorder="1" applyAlignment="1">
      <alignment horizontal="center"/>
    </xf>
    <xf numFmtId="0" fontId="19" fillId="15" borderId="71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2" xfId="15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73" xfId="0" applyFill="1" applyBorder="1" applyAlignment="1">
      <alignment horizontal="center" vertical="center"/>
    </xf>
    <xf numFmtId="0" fontId="0" fillId="14" borderId="74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75" xfId="0" applyFill="1" applyBorder="1" applyAlignment="1">
      <alignment horizontal="center" vertical="center"/>
    </xf>
    <xf numFmtId="0" fontId="24" fillId="14" borderId="34" xfId="15" applyFont="1" applyFill="1" applyBorder="1" applyAlignment="1">
      <alignment horizontal="center" vertical="center" wrapText="1"/>
    </xf>
    <xf numFmtId="0" fontId="25" fillId="14" borderId="34" xfId="0" applyFont="1" applyFill="1" applyBorder="1" applyAlignment="1">
      <alignment horizontal="center" vertical="center" wrapText="1"/>
    </xf>
    <xf numFmtId="0" fontId="25" fillId="14" borderId="22" xfId="0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79" xfId="15" applyFont="1" applyFill="1" applyBorder="1" applyAlignment="1">
      <alignment horizontal="center" vertical="center" wrapText="1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3" fontId="18" fillId="15" borderId="72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5" xfId="15" applyNumberFormat="1" applyFont="1" applyFill="1" applyBorder="1" applyAlignment="1">
      <alignment horizontal="center" vertical="center" wrapText="1"/>
    </xf>
    <xf numFmtId="0" fontId="0" fillId="14" borderId="80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3" xfId="15" applyFont="1" applyFill="1" applyBorder="1" applyAlignment="1">
      <alignment horizontal="center" vertical="center"/>
    </xf>
    <xf numFmtId="0" fontId="21" fillId="2" borderId="84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85" xfId="15" applyFont="1" applyFill="1" applyBorder="1" applyAlignment="1">
      <alignment horizontal="center" vertical="center"/>
    </xf>
    <xf numFmtId="0" fontId="0" fillId="14" borderId="73" xfId="0" applyFont="1" applyFill="1" applyBorder="1" applyAlignment="1">
      <alignment vertical="center" wrapText="1"/>
    </xf>
    <xf numFmtId="0" fontId="0" fillId="14" borderId="74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18" fillId="2" borderId="93" xfId="15" applyFont="1" applyFill="1" applyBorder="1" applyAlignment="1">
      <alignment horizontal="center" vertical="center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9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21" fillId="2" borderId="77" xfId="15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5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3.570312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36" t="s">
        <v>65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ht="15">
      <c r="A3" s="237" t="s">
        <v>70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46" t="s">
        <v>1</v>
      </c>
      <c r="B7" s="248" t="s">
        <v>2</v>
      </c>
      <c r="C7" s="250" t="s">
        <v>3</v>
      </c>
      <c r="D7" s="218" t="s">
        <v>4</v>
      </c>
      <c r="E7" s="218" t="s">
        <v>5</v>
      </c>
      <c r="F7" s="245" t="s">
        <v>6</v>
      </c>
      <c r="G7" s="245"/>
      <c r="H7" s="238" t="s">
        <v>7</v>
      </c>
      <c r="I7" s="238"/>
      <c r="J7" s="238"/>
      <c r="K7" s="238"/>
      <c r="L7" s="238"/>
      <c r="M7" s="238"/>
      <c r="N7" s="238"/>
      <c r="O7" s="238"/>
      <c r="P7" s="238"/>
      <c r="Q7" s="239"/>
    </row>
    <row r="8" spans="1:17" ht="12.75" customHeight="1" thickBot="1">
      <c r="A8" s="247"/>
      <c r="B8" s="249"/>
      <c r="C8" s="251"/>
      <c r="D8" s="219"/>
      <c r="E8" s="219"/>
      <c r="F8" s="226" t="s">
        <v>8</v>
      </c>
      <c r="G8" s="226" t="s">
        <v>9</v>
      </c>
      <c r="H8" s="216" t="s">
        <v>47</v>
      </c>
      <c r="I8" s="216"/>
      <c r="J8" s="216"/>
      <c r="K8" s="216"/>
      <c r="L8" s="216"/>
      <c r="M8" s="216"/>
      <c r="N8" s="216"/>
      <c r="O8" s="216"/>
      <c r="P8" s="216"/>
      <c r="Q8" s="217"/>
    </row>
    <row r="9" spans="1:17" ht="7.5" customHeight="1" thickBot="1">
      <c r="A9" s="247"/>
      <c r="B9" s="249"/>
      <c r="C9" s="251"/>
      <c r="D9" s="219"/>
      <c r="E9" s="219"/>
      <c r="F9" s="219"/>
      <c r="G9" s="219"/>
      <c r="H9" s="226" t="s">
        <v>10</v>
      </c>
      <c r="I9" s="216" t="s">
        <v>11</v>
      </c>
      <c r="J9" s="216"/>
      <c r="K9" s="216"/>
      <c r="L9" s="216"/>
      <c r="M9" s="216"/>
      <c r="N9" s="216"/>
      <c r="O9" s="216"/>
      <c r="P9" s="216"/>
      <c r="Q9" s="217"/>
    </row>
    <row r="10" spans="1:17" ht="14.25" customHeight="1" thickBot="1">
      <c r="A10" s="247"/>
      <c r="B10" s="249"/>
      <c r="C10" s="251"/>
      <c r="D10" s="219"/>
      <c r="E10" s="219"/>
      <c r="F10" s="219"/>
      <c r="G10" s="219"/>
      <c r="H10" s="219"/>
      <c r="I10" s="241" t="s">
        <v>12</v>
      </c>
      <c r="J10" s="241"/>
      <c r="K10" s="241"/>
      <c r="L10" s="241"/>
      <c r="M10" s="216" t="s">
        <v>9</v>
      </c>
      <c r="N10" s="216"/>
      <c r="O10" s="216"/>
      <c r="P10" s="216"/>
      <c r="Q10" s="217"/>
    </row>
    <row r="11" spans="1:17" ht="11.25" customHeight="1" thickBot="1">
      <c r="A11" s="247"/>
      <c r="B11" s="249"/>
      <c r="C11" s="251"/>
      <c r="D11" s="219"/>
      <c r="E11" s="219"/>
      <c r="F11" s="219"/>
      <c r="G11" s="219"/>
      <c r="H11" s="219"/>
      <c r="I11" s="226" t="s">
        <v>13</v>
      </c>
      <c r="J11" s="241" t="s">
        <v>14</v>
      </c>
      <c r="K11" s="241"/>
      <c r="L11" s="241"/>
      <c r="M11" s="226" t="s">
        <v>15</v>
      </c>
      <c r="N11" s="252" t="s">
        <v>14</v>
      </c>
      <c r="O11" s="252"/>
      <c r="P11" s="252"/>
      <c r="Q11" s="253"/>
    </row>
    <row r="12" spans="1:17" ht="54.75" customHeight="1" thickBot="1">
      <c r="A12" s="247"/>
      <c r="B12" s="249"/>
      <c r="C12" s="251"/>
      <c r="D12" s="219"/>
      <c r="E12" s="219"/>
      <c r="F12" s="219"/>
      <c r="G12" s="219"/>
      <c r="H12" s="219"/>
      <c r="I12" s="219"/>
      <c r="J12" s="15" t="s">
        <v>16</v>
      </c>
      <c r="K12" s="15" t="s">
        <v>17</v>
      </c>
      <c r="L12" s="15" t="s">
        <v>18</v>
      </c>
      <c r="M12" s="226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24" t="s">
        <v>22</v>
      </c>
      <c r="D14" s="225"/>
      <c r="E14" s="49">
        <f>SUM(E31+E37+E25)</f>
        <v>3268002</v>
      </c>
      <c r="F14" s="49">
        <f t="shared" ref="F14:Q14" si="0">SUM(F31+F37+F25)</f>
        <v>507976</v>
      </c>
      <c r="G14" s="49">
        <f t="shared" si="0"/>
        <v>2760026</v>
      </c>
      <c r="H14" s="49">
        <f t="shared" si="0"/>
        <v>3188671</v>
      </c>
      <c r="I14" s="49">
        <f t="shared" si="0"/>
        <v>484995</v>
      </c>
      <c r="J14" s="49">
        <f t="shared" si="0"/>
        <v>0</v>
      </c>
      <c r="K14" s="49">
        <f t="shared" si="0"/>
        <v>0</v>
      </c>
      <c r="L14" s="49">
        <f t="shared" si="0"/>
        <v>484995</v>
      </c>
      <c r="M14" s="49">
        <f t="shared" si="0"/>
        <v>2703676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 t="shared" si="0"/>
        <v>2703676</v>
      </c>
    </row>
    <row r="15" spans="1:17" ht="17.25" hidden="1" customHeight="1">
      <c r="A15" s="9"/>
      <c r="B15" s="42" t="s">
        <v>23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8"/>
    </row>
    <row r="16" spans="1:17" ht="15" hidden="1" customHeight="1">
      <c r="A16" s="9"/>
      <c r="B16" s="43" t="s">
        <v>24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30"/>
    </row>
    <row r="17" spans="1:17" ht="15" hidden="1" customHeight="1">
      <c r="A17" s="9"/>
      <c r="B17" s="43" t="s">
        <v>25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30"/>
    </row>
    <row r="18" spans="1:17" ht="14.25" hidden="1" customHeight="1" thickBot="1">
      <c r="A18" s="5" t="s">
        <v>32</v>
      </c>
      <c r="B18" s="44" t="s">
        <v>34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2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2"/>
      <c r="D20" s="73"/>
      <c r="E20" s="74"/>
      <c r="F20" s="74"/>
      <c r="G20" s="74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9"/>
      <c r="B21" s="32" t="s">
        <v>23</v>
      </c>
      <c r="C21" s="180" t="s">
        <v>55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</row>
    <row r="22" spans="1:17" ht="15">
      <c r="A22" s="9"/>
      <c r="B22" s="33" t="s">
        <v>24</v>
      </c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244"/>
    </row>
    <row r="23" spans="1:17" ht="15" customHeight="1">
      <c r="A23" s="9"/>
      <c r="B23" s="33" t="s">
        <v>25</v>
      </c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244"/>
    </row>
    <row r="24" spans="1:17" ht="18.75" customHeight="1" thickBot="1">
      <c r="A24" s="5" t="s">
        <v>32</v>
      </c>
      <c r="B24" s="34" t="s">
        <v>26</v>
      </c>
      <c r="C24" s="17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244"/>
    </row>
    <row r="25" spans="1:17" ht="21.75" customHeight="1" thickBot="1">
      <c r="A25" s="9"/>
      <c r="B25" s="78" t="s">
        <v>27</v>
      </c>
      <c r="C25" s="76"/>
      <c r="D25" s="77"/>
      <c r="E25" s="82">
        <f>SUM(E26)</f>
        <v>56109</v>
      </c>
      <c r="F25" s="82">
        <f>SUM(F26)</f>
        <v>3117</v>
      </c>
      <c r="G25" s="82">
        <f>SUM(G26)</f>
        <v>52992</v>
      </c>
      <c r="H25" s="82">
        <f>SUM(I25+M25)</f>
        <v>56109</v>
      </c>
      <c r="I25" s="82">
        <f>SUM(J25:L25)</f>
        <v>3117</v>
      </c>
      <c r="J25" s="82"/>
      <c r="K25" s="82"/>
      <c r="L25" s="83">
        <v>3117</v>
      </c>
      <c r="M25" s="82">
        <f>SUM(N25:Q25)</f>
        <v>52992</v>
      </c>
      <c r="N25" s="82"/>
      <c r="O25" s="82"/>
      <c r="P25" s="82"/>
      <c r="Q25" s="84">
        <v>52992</v>
      </c>
    </row>
    <row r="26" spans="1:17" ht="36" customHeight="1">
      <c r="A26" s="93"/>
      <c r="B26" s="85" t="s">
        <v>47</v>
      </c>
      <c r="C26" s="86">
        <v>75</v>
      </c>
      <c r="D26" s="87" t="s">
        <v>44</v>
      </c>
      <c r="E26" s="88">
        <v>56109</v>
      </c>
      <c r="F26" s="88">
        <v>3117</v>
      </c>
      <c r="G26" s="88">
        <v>52992</v>
      </c>
      <c r="H26" s="89"/>
      <c r="I26" s="89"/>
      <c r="J26" s="89"/>
      <c r="K26" s="89"/>
      <c r="L26" s="90"/>
      <c r="M26" s="89"/>
      <c r="N26" s="89"/>
      <c r="O26" s="89"/>
      <c r="P26" s="89"/>
      <c r="Q26" s="91"/>
    </row>
    <row r="27" spans="1:17" ht="16.899999999999999" customHeight="1">
      <c r="A27" s="137" t="s">
        <v>36</v>
      </c>
      <c r="B27" s="26" t="s">
        <v>23</v>
      </c>
      <c r="C27" s="150" t="s">
        <v>54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2"/>
    </row>
    <row r="28" spans="1:17" ht="15" customHeight="1">
      <c r="A28" s="137"/>
      <c r="B28" s="26" t="s">
        <v>24</v>
      </c>
      <c r="C28" s="153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2"/>
    </row>
    <row r="29" spans="1:17" ht="13.15" customHeight="1">
      <c r="A29" s="137"/>
      <c r="B29" s="26" t="s">
        <v>25</v>
      </c>
      <c r="C29" s="153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2"/>
    </row>
    <row r="30" spans="1:17" ht="18" customHeight="1" thickBot="1">
      <c r="A30" s="137"/>
      <c r="B30" s="92" t="s">
        <v>26</v>
      </c>
      <c r="C30" s="154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6"/>
    </row>
    <row r="31" spans="1:17" ht="22.5" customHeight="1" thickBot="1">
      <c r="A31" s="137"/>
      <c r="B31" s="38" t="s">
        <v>27</v>
      </c>
      <c r="C31" s="148"/>
      <c r="D31" s="149"/>
      <c r="E31" s="27">
        <f>SUM(E32)</f>
        <v>177610</v>
      </c>
      <c r="F31" s="23">
        <f>SUM(F32)</f>
        <v>9867</v>
      </c>
      <c r="G31" s="23">
        <f>SUM(G32)</f>
        <v>167743</v>
      </c>
      <c r="H31" s="21">
        <f>SUM(I31+M31)</f>
        <v>177610</v>
      </c>
      <c r="I31" s="28">
        <f>SUM(J31:L31)</f>
        <v>9867</v>
      </c>
      <c r="J31" s="28"/>
      <c r="K31" s="28"/>
      <c r="L31" s="28">
        <v>9867</v>
      </c>
      <c r="M31" s="29">
        <f>SUM(N31:Q31)</f>
        <v>167743</v>
      </c>
      <c r="N31" s="29"/>
      <c r="O31" s="29"/>
      <c r="P31" s="29"/>
      <c r="Q31" s="30">
        <v>167743</v>
      </c>
    </row>
    <row r="32" spans="1:17" ht="44.45" customHeight="1">
      <c r="A32" s="138"/>
      <c r="B32" s="75" t="s">
        <v>47</v>
      </c>
      <c r="C32" s="81">
        <v>75</v>
      </c>
      <c r="D32" s="80" t="s">
        <v>44</v>
      </c>
      <c r="E32" s="58">
        <v>177610</v>
      </c>
      <c r="F32" s="58">
        <v>9867</v>
      </c>
      <c r="G32" s="58">
        <v>167743</v>
      </c>
      <c r="H32" s="233"/>
      <c r="I32" s="234"/>
      <c r="J32" s="234"/>
      <c r="K32" s="234"/>
      <c r="L32" s="234"/>
      <c r="M32" s="234"/>
      <c r="N32" s="234"/>
      <c r="O32" s="234"/>
      <c r="P32" s="234"/>
      <c r="Q32" s="235"/>
    </row>
    <row r="33" spans="1:17" s="2" customFormat="1" ht="31.5" customHeight="1">
      <c r="A33" s="139" t="s">
        <v>63</v>
      </c>
      <c r="B33" s="64" t="s">
        <v>23</v>
      </c>
      <c r="C33" s="142" t="s">
        <v>42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</row>
    <row r="34" spans="1:17" s="2" customFormat="1" ht="16.5" customHeight="1">
      <c r="A34" s="140"/>
      <c r="B34" s="33" t="s">
        <v>24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</row>
    <row r="35" spans="1:17" s="2" customFormat="1" ht="17.25" customHeight="1">
      <c r="A35" s="140"/>
      <c r="B35" s="33" t="s">
        <v>25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</row>
    <row r="36" spans="1:17" s="2" customFormat="1" ht="15" customHeight="1" thickBot="1">
      <c r="A36" s="140"/>
      <c r="B36" s="34" t="s">
        <v>26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5"/>
    </row>
    <row r="37" spans="1:17" s="2" customFormat="1" ht="15" customHeight="1" thickBot="1">
      <c r="A37" s="140"/>
      <c r="B37" s="24" t="s">
        <v>27</v>
      </c>
      <c r="C37" s="146"/>
      <c r="D37" s="147"/>
      <c r="E37" s="23">
        <f>SUM(E38:E41)</f>
        <v>3034283</v>
      </c>
      <c r="F37" s="23">
        <f>SUM(F38:F41)</f>
        <v>494992</v>
      </c>
      <c r="G37" s="23">
        <f>SUM(G38:G41)</f>
        <v>2539291</v>
      </c>
      <c r="H37" s="29">
        <f>SUM(I37+M37)</f>
        <v>2954952</v>
      </c>
      <c r="I37" s="29">
        <f>SUM(J37+L37)</f>
        <v>472011</v>
      </c>
      <c r="J37" s="29"/>
      <c r="K37" s="29"/>
      <c r="L37" s="29">
        <v>472011</v>
      </c>
      <c r="M37" s="29">
        <f>SUM(N37:Q37)</f>
        <v>2482941</v>
      </c>
      <c r="N37" s="29"/>
      <c r="O37" s="29"/>
      <c r="P37" s="29"/>
      <c r="Q37" s="30">
        <v>2482941</v>
      </c>
    </row>
    <row r="38" spans="1:17" s="2" customFormat="1" ht="15" customHeight="1">
      <c r="A38" s="140"/>
      <c r="B38" s="31" t="s">
        <v>46</v>
      </c>
      <c r="C38" s="159"/>
      <c r="D38" s="213" t="s">
        <v>37</v>
      </c>
      <c r="E38" s="57">
        <v>17220</v>
      </c>
      <c r="F38" s="57">
        <v>8720</v>
      </c>
      <c r="G38" s="57">
        <v>8500</v>
      </c>
      <c r="H38" s="205"/>
      <c r="I38" s="206"/>
      <c r="J38" s="206"/>
      <c r="K38" s="206"/>
      <c r="L38" s="207"/>
      <c r="M38" s="207"/>
      <c r="N38" s="207"/>
      <c r="O38" s="207"/>
      <c r="P38" s="207"/>
      <c r="Q38" s="208"/>
    </row>
    <row r="39" spans="1:17" s="2" customFormat="1" ht="13.5" customHeight="1">
      <c r="A39" s="140"/>
      <c r="B39" s="35" t="s">
        <v>38</v>
      </c>
      <c r="C39" s="160"/>
      <c r="D39" s="214"/>
      <c r="E39" s="58">
        <v>3534</v>
      </c>
      <c r="F39" s="58">
        <v>3388</v>
      </c>
      <c r="G39" s="58">
        <v>146</v>
      </c>
      <c r="H39" s="191"/>
      <c r="I39" s="206"/>
      <c r="J39" s="206"/>
      <c r="K39" s="206"/>
      <c r="L39" s="206"/>
      <c r="M39" s="206"/>
      <c r="N39" s="206"/>
      <c r="O39" s="206"/>
      <c r="P39" s="206"/>
      <c r="Q39" s="209"/>
    </row>
    <row r="40" spans="1:17" s="2" customFormat="1" ht="13.5" customHeight="1">
      <c r="A40" s="140"/>
      <c r="B40" s="37" t="s">
        <v>41</v>
      </c>
      <c r="C40" s="160"/>
      <c r="D40" s="214"/>
      <c r="E40" s="59">
        <v>58577</v>
      </c>
      <c r="F40" s="59">
        <v>10873</v>
      </c>
      <c r="G40" s="59">
        <v>47704</v>
      </c>
      <c r="H40" s="191"/>
      <c r="I40" s="206"/>
      <c r="J40" s="206"/>
      <c r="K40" s="206"/>
      <c r="L40" s="206"/>
      <c r="M40" s="206"/>
      <c r="N40" s="206"/>
      <c r="O40" s="206"/>
      <c r="P40" s="206"/>
      <c r="Q40" s="209"/>
    </row>
    <row r="41" spans="1:17" s="2" customFormat="1" ht="15" customHeight="1">
      <c r="A41" s="141"/>
      <c r="B41" s="35" t="s">
        <v>47</v>
      </c>
      <c r="C41" s="161"/>
      <c r="D41" s="215"/>
      <c r="E41" s="58">
        <v>2954952</v>
      </c>
      <c r="F41" s="58">
        <v>472011</v>
      </c>
      <c r="G41" s="58">
        <v>2482941</v>
      </c>
      <c r="H41" s="210"/>
      <c r="I41" s="211"/>
      <c r="J41" s="211"/>
      <c r="K41" s="211"/>
      <c r="L41" s="211"/>
      <c r="M41" s="211"/>
      <c r="N41" s="211"/>
      <c r="O41" s="211"/>
      <c r="P41" s="211"/>
      <c r="Q41" s="212"/>
    </row>
    <row r="42" spans="1:17" s="2" customFormat="1" ht="31.15" customHeight="1">
      <c r="A42" s="94">
        <v>2</v>
      </c>
      <c r="B42" s="95" t="s">
        <v>28</v>
      </c>
      <c r="C42" s="185" t="s">
        <v>22</v>
      </c>
      <c r="D42" s="186"/>
      <c r="E42" s="96">
        <f>SUM(E93+E107+E47+E86+E54+E78+E70+E62+E101)</f>
        <v>3351821</v>
      </c>
      <c r="F42" s="96">
        <f t="shared" ref="F42:Q42" si="1">SUM(F93+F107+F47+F86+F54+F78+F70+F62+F101)</f>
        <v>440782</v>
      </c>
      <c r="G42" s="96">
        <f t="shared" si="1"/>
        <v>2911039</v>
      </c>
      <c r="H42" s="96">
        <f t="shared" si="1"/>
        <v>2498455</v>
      </c>
      <c r="I42" s="96">
        <f t="shared" si="1"/>
        <v>295527</v>
      </c>
      <c r="J42" s="96">
        <f t="shared" si="1"/>
        <v>0</v>
      </c>
      <c r="K42" s="96">
        <f t="shared" si="1"/>
        <v>0</v>
      </c>
      <c r="L42" s="96">
        <f t="shared" si="1"/>
        <v>295527</v>
      </c>
      <c r="M42" s="96">
        <f t="shared" si="1"/>
        <v>2202928</v>
      </c>
      <c r="N42" s="96">
        <f t="shared" si="1"/>
        <v>0</v>
      </c>
      <c r="O42" s="96">
        <f t="shared" si="1"/>
        <v>0</v>
      </c>
      <c r="P42" s="96">
        <f t="shared" si="1"/>
        <v>0</v>
      </c>
      <c r="Q42" s="96">
        <f t="shared" si="1"/>
        <v>2202928</v>
      </c>
    </row>
    <row r="43" spans="1:17" s="2" customFormat="1" ht="15.75" customHeight="1">
      <c r="A43" s="184" t="s">
        <v>64</v>
      </c>
      <c r="B43" s="64" t="s">
        <v>23</v>
      </c>
      <c r="C43" s="168" t="s">
        <v>54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1:17" s="2" customFormat="1" ht="15.75" customHeight="1">
      <c r="A44" s="113"/>
      <c r="B44" s="33" t="s">
        <v>24</v>
      </c>
      <c r="C44" s="171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3"/>
    </row>
    <row r="45" spans="1:17" s="2" customFormat="1" ht="17.25" customHeight="1">
      <c r="A45" s="113"/>
      <c r="B45" s="33" t="s">
        <v>25</v>
      </c>
      <c r="C45" s="171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3"/>
    </row>
    <row r="46" spans="1:17" s="2" customFormat="1" ht="15" customHeight="1" thickBot="1">
      <c r="A46" s="113"/>
      <c r="B46" s="34" t="s">
        <v>26</v>
      </c>
      <c r="C46" s="174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6"/>
    </row>
    <row r="47" spans="1:17" s="2" customFormat="1" ht="14.25" customHeight="1" thickBot="1">
      <c r="A47" s="113"/>
      <c r="B47" s="38" t="s">
        <v>27</v>
      </c>
      <c r="C47" s="177"/>
      <c r="D47" s="178"/>
      <c r="E47" s="65">
        <f>SUM(E48:E49)</f>
        <v>492460</v>
      </c>
      <c r="F47" s="65">
        <f>SUM(F48:F49)</f>
        <v>99146</v>
      </c>
      <c r="G47" s="65">
        <f>SUM(G48:G49)</f>
        <v>393314</v>
      </c>
      <c r="H47" s="66">
        <f>SUM(I47+M47)</f>
        <v>437328</v>
      </c>
      <c r="I47" s="66">
        <f>SUM(J47:L47)</f>
        <v>81196</v>
      </c>
      <c r="J47" s="66"/>
      <c r="K47" s="66"/>
      <c r="L47" s="66">
        <v>81196</v>
      </c>
      <c r="M47" s="66">
        <f>SUM(N47:Q47)</f>
        <v>356132</v>
      </c>
      <c r="N47" s="66"/>
      <c r="O47" s="66"/>
      <c r="P47" s="66"/>
      <c r="Q47" s="97">
        <v>356132</v>
      </c>
    </row>
    <row r="48" spans="1:17" s="2" customFormat="1" ht="18.75" customHeight="1">
      <c r="A48" s="113"/>
      <c r="B48" s="68" t="s">
        <v>58</v>
      </c>
      <c r="C48" s="179">
        <v>75</v>
      </c>
      <c r="D48" s="166" t="s">
        <v>44</v>
      </c>
      <c r="E48" s="61">
        <v>55132</v>
      </c>
      <c r="F48" s="61">
        <v>17950</v>
      </c>
      <c r="G48" s="61">
        <v>37182</v>
      </c>
      <c r="H48" s="187"/>
      <c r="I48" s="188"/>
      <c r="J48" s="188"/>
      <c r="K48" s="188"/>
      <c r="L48" s="188"/>
      <c r="M48" s="188"/>
      <c r="N48" s="188"/>
      <c r="O48" s="188"/>
      <c r="P48" s="188"/>
      <c r="Q48" s="189"/>
    </row>
    <row r="49" spans="1:17" s="2" customFormat="1" ht="32.25" customHeight="1">
      <c r="A49" s="115"/>
      <c r="B49" s="26" t="s">
        <v>47</v>
      </c>
      <c r="C49" s="165"/>
      <c r="D49" s="167"/>
      <c r="E49" s="61">
        <f>SUM(F49:G49)</f>
        <v>437328</v>
      </c>
      <c r="F49" s="61">
        <v>81196</v>
      </c>
      <c r="G49" s="61">
        <v>356132</v>
      </c>
      <c r="H49" s="132"/>
      <c r="I49" s="133"/>
      <c r="J49" s="133"/>
      <c r="K49" s="133"/>
      <c r="L49" s="133"/>
      <c r="M49" s="133"/>
      <c r="N49" s="133"/>
      <c r="O49" s="133"/>
      <c r="P49" s="133"/>
      <c r="Q49" s="134"/>
    </row>
    <row r="50" spans="1:17" s="2" customFormat="1" ht="12.75" customHeight="1">
      <c r="A50" s="112" t="s">
        <v>51</v>
      </c>
      <c r="B50" s="64" t="s">
        <v>23</v>
      </c>
      <c r="C50" s="116" t="s">
        <v>60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</row>
    <row r="51" spans="1:17" s="2" customFormat="1" ht="16.5" customHeight="1">
      <c r="A51" s="113"/>
      <c r="B51" s="33" t="s">
        <v>24</v>
      </c>
      <c r="C51" s="119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1"/>
    </row>
    <row r="52" spans="1:17" s="2" customFormat="1" ht="9.75" customHeight="1">
      <c r="A52" s="113"/>
      <c r="B52" s="33" t="s">
        <v>25</v>
      </c>
      <c r="C52" s="119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1"/>
    </row>
    <row r="53" spans="1:17" s="2" customFormat="1" ht="14.25" customHeight="1" thickBot="1">
      <c r="A53" s="113"/>
      <c r="B53" s="34" t="s">
        <v>26</v>
      </c>
      <c r="C53" s="119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1"/>
    </row>
    <row r="54" spans="1:17" s="2" customFormat="1" ht="17.25" customHeight="1" thickBot="1">
      <c r="A54" s="114"/>
      <c r="B54" s="69" t="s">
        <v>27</v>
      </c>
      <c r="C54" s="122"/>
      <c r="D54" s="123"/>
      <c r="E54" s="20">
        <f>SUM(E55:E57)</f>
        <v>161692</v>
      </c>
      <c r="F54" s="20">
        <f>SUM(F55:F56)</f>
        <v>16</v>
      </c>
      <c r="G54" s="20">
        <f>SUM(G55:G57)</f>
        <v>161676</v>
      </c>
      <c r="H54" s="70">
        <f>SUM(I54+M54)</f>
        <v>140910</v>
      </c>
      <c r="I54" s="70">
        <f>SUM(J54:L54)</f>
        <v>5</v>
      </c>
      <c r="J54" s="70"/>
      <c r="K54" s="70"/>
      <c r="L54" s="70">
        <v>5</v>
      </c>
      <c r="M54" s="70">
        <f>SUM(N54:Q54)</f>
        <v>140905</v>
      </c>
      <c r="N54" s="70"/>
      <c r="O54" s="70"/>
      <c r="P54" s="70"/>
      <c r="Q54" s="98">
        <v>140905</v>
      </c>
    </row>
    <row r="55" spans="1:17" s="2" customFormat="1" ht="11.25" customHeight="1">
      <c r="A55" s="113"/>
      <c r="B55" s="68" t="s">
        <v>58</v>
      </c>
      <c r="C55" s="124">
        <v>75</v>
      </c>
      <c r="D55" s="126" t="s">
        <v>33</v>
      </c>
      <c r="E55" s="60">
        <f>SUM(F55:G55)</f>
        <v>8413</v>
      </c>
      <c r="F55" s="60">
        <v>11</v>
      </c>
      <c r="G55" s="60">
        <v>8402</v>
      </c>
      <c r="H55" s="114"/>
      <c r="I55" s="129"/>
      <c r="J55" s="129"/>
      <c r="K55" s="129"/>
      <c r="L55" s="129"/>
      <c r="M55" s="129"/>
      <c r="N55" s="129"/>
      <c r="O55" s="129"/>
      <c r="P55" s="129"/>
      <c r="Q55" s="130"/>
    </row>
    <row r="56" spans="1:17" s="2" customFormat="1" ht="13.5" customHeight="1">
      <c r="A56" s="113"/>
      <c r="B56" s="67" t="s">
        <v>47</v>
      </c>
      <c r="C56" s="124"/>
      <c r="D56" s="127"/>
      <c r="E56" s="61">
        <f>SUM(F56:G56)</f>
        <v>140910</v>
      </c>
      <c r="F56" s="61">
        <v>5</v>
      </c>
      <c r="G56" s="61">
        <v>140905</v>
      </c>
      <c r="H56" s="114"/>
      <c r="I56" s="131"/>
      <c r="J56" s="131"/>
      <c r="K56" s="131"/>
      <c r="L56" s="131"/>
      <c r="M56" s="131"/>
      <c r="N56" s="131"/>
      <c r="O56" s="131"/>
      <c r="P56" s="131"/>
      <c r="Q56" s="130"/>
    </row>
    <row r="57" spans="1:17" s="2" customFormat="1" ht="20.25" customHeight="1">
      <c r="A57" s="115"/>
      <c r="B57" s="67" t="s">
        <v>57</v>
      </c>
      <c r="C57" s="125"/>
      <c r="D57" s="128"/>
      <c r="E57" s="61">
        <f>SUM(F57:G57)</f>
        <v>12369</v>
      </c>
      <c r="F57" s="61"/>
      <c r="G57" s="61">
        <v>12369</v>
      </c>
      <c r="H57" s="132"/>
      <c r="I57" s="133"/>
      <c r="J57" s="133"/>
      <c r="K57" s="133"/>
      <c r="L57" s="133"/>
      <c r="M57" s="133"/>
      <c r="N57" s="133"/>
      <c r="O57" s="133"/>
      <c r="P57" s="133"/>
      <c r="Q57" s="134"/>
    </row>
    <row r="58" spans="1:17" s="2" customFormat="1" ht="10.9" customHeight="1">
      <c r="A58" s="112" t="s">
        <v>52</v>
      </c>
      <c r="B58" s="64" t="s">
        <v>23</v>
      </c>
      <c r="C58" s="116" t="s">
        <v>59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8"/>
    </row>
    <row r="59" spans="1:17" s="2" customFormat="1" ht="15" customHeight="1">
      <c r="A59" s="113"/>
      <c r="B59" s="33" t="s">
        <v>24</v>
      </c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</row>
    <row r="60" spans="1:17" s="2" customFormat="1" ht="15" customHeight="1">
      <c r="A60" s="113"/>
      <c r="B60" s="33" t="s">
        <v>25</v>
      </c>
      <c r="C60" s="119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1"/>
    </row>
    <row r="61" spans="1:17" s="2" customFormat="1" ht="15" customHeight="1" thickBot="1">
      <c r="A61" s="113"/>
      <c r="B61" s="34" t="s">
        <v>26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1"/>
    </row>
    <row r="62" spans="1:17" s="2" customFormat="1" ht="15" customHeight="1" thickBot="1">
      <c r="A62" s="114"/>
      <c r="B62" s="69" t="s">
        <v>27</v>
      </c>
      <c r="C62" s="122"/>
      <c r="D62" s="123"/>
      <c r="E62" s="20">
        <f>SUM(E63:E65)</f>
        <v>320023</v>
      </c>
      <c r="F62" s="20">
        <f>SUM(F63:F64)</f>
        <v>0</v>
      </c>
      <c r="G62" s="20">
        <f>SUM(G63:G65)</f>
        <v>320023</v>
      </c>
      <c r="H62" s="70">
        <f>SUM(I62+M62)</f>
        <v>302527</v>
      </c>
      <c r="I62" s="70">
        <f>SUM(J62:L62)</f>
        <v>0</v>
      </c>
      <c r="J62" s="70"/>
      <c r="K62" s="70"/>
      <c r="L62" s="70"/>
      <c r="M62" s="70">
        <f>SUM(N62:Q62)</f>
        <v>302527</v>
      </c>
      <c r="N62" s="70"/>
      <c r="O62" s="70"/>
      <c r="P62" s="70"/>
      <c r="Q62" s="98">
        <v>302527</v>
      </c>
    </row>
    <row r="63" spans="1:17" s="2" customFormat="1" ht="15" customHeight="1">
      <c r="A63" s="113"/>
      <c r="B63" s="68" t="s">
        <v>58</v>
      </c>
      <c r="C63" s="124">
        <v>75</v>
      </c>
      <c r="D63" s="126" t="s">
        <v>44</v>
      </c>
      <c r="E63" s="60">
        <v>347</v>
      </c>
      <c r="F63" s="60"/>
      <c r="G63" s="60">
        <v>347</v>
      </c>
      <c r="H63" s="114"/>
      <c r="I63" s="129"/>
      <c r="J63" s="129"/>
      <c r="K63" s="129"/>
      <c r="L63" s="129"/>
      <c r="M63" s="129"/>
      <c r="N63" s="129"/>
      <c r="O63" s="129"/>
      <c r="P63" s="129"/>
      <c r="Q63" s="130"/>
    </row>
    <row r="64" spans="1:17" s="2" customFormat="1" ht="19.5" customHeight="1">
      <c r="A64" s="113"/>
      <c r="B64" s="67" t="s">
        <v>47</v>
      </c>
      <c r="C64" s="124"/>
      <c r="D64" s="127"/>
      <c r="E64" s="61">
        <f>SUM(F64:G64)</f>
        <v>302527</v>
      </c>
      <c r="F64" s="61"/>
      <c r="G64" s="61">
        <v>302527</v>
      </c>
      <c r="H64" s="114"/>
      <c r="I64" s="131"/>
      <c r="J64" s="131"/>
      <c r="K64" s="131"/>
      <c r="L64" s="131"/>
      <c r="M64" s="131"/>
      <c r="N64" s="131"/>
      <c r="O64" s="131"/>
      <c r="P64" s="131"/>
      <c r="Q64" s="130"/>
    </row>
    <row r="65" spans="1:17" s="2" customFormat="1" ht="18.75" customHeight="1">
      <c r="A65" s="115"/>
      <c r="B65" s="67" t="s">
        <v>57</v>
      </c>
      <c r="C65" s="125"/>
      <c r="D65" s="128"/>
      <c r="E65" s="61">
        <f>SUM(F65:G65)</f>
        <v>17149</v>
      </c>
      <c r="F65" s="61"/>
      <c r="G65" s="61">
        <v>17149</v>
      </c>
      <c r="H65" s="132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s="2" customFormat="1" ht="15" customHeight="1">
      <c r="A66" s="112" t="s">
        <v>39</v>
      </c>
      <c r="B66" s="64" t="s">
        <v>23</v>
      </c>
      <c r="C66" s="116" t="s">
        <v>61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8"/>
    </row>
    <row r="67" spans="1:17" ht="15">
      <c r="A67" s="113"/>
      <c r="B67" s="33" t="s">
        <v>24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1"/>
    </row>
    <row r="68" spans="1:17" ht="15">
      <c r="A68" s="113"/>
      <c r="B68" s="33" t="s">
        <v>25</v>
      </c>
      <c r="C68" s="119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1"/>
    </row>
    <row r="69" spans="1:17" ht="15.75" thickBot="1">
      <c r="A69" s="113"/>
      <c r="B69" s="34" t="s">
        <v>26</v>
      </c>
      <c r="C69" s="119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</row>
    <row r="70" spans="1:17" ht="15" thickBot="1">
      <c r="A70" s="114"/>
      <c r="B70" s="69" t="s">
        <v>27</v>
      </c>
      <c r="C70" s="122"/>
      <c r="D70" s="123"/>
      <c r="E70" s="20">
        <f>SUM(F70:G70)</f>
        <v>149301</v>
      </c>
      <c r="F70" s="20">
        <f>SUM(F71:F72)</f>
        <v>81</v>
      </c>
      <c r="G70" s="20">
        <f>SUM(G71:G73)</f>
        <v>149220</v>
      </c>
      <c r="H70" s="70">
        <f>SUM(I70+M70)</f>
        <v>84164</v>
      </c>
      <c r="I70" s="70">
        <f>SUM(J70:L70)</f>
        <v>1</v>
      </c>
      <c r="J70" s="70"/>
      <c r="K70" s="70"/>
      <c r="L70" s="70">
        <v>1</v>
      </c>
      <c r="M70" s="70">
        <v>84163</v>
      </c>
      <c r="N70" s="70"/>
      <c r="O70" s="70"/>
      <c r="P70" s="70"/>
      <c r="Q70" s="98">
        <v>84163</v>
      </c>
    </row>
    <row r="71" spans="1:17" ht="13.9" customHeight="1">
      <c r="A71" s="113"/>
      <c r="B71" s="68" t="s">
        <v>58</v>
      </c>
      <c r="C71" s="124">
        <v>75</v>
      </c>
      <c r="D71" s="126" t="s">
        <v>33</v>
      </c>
      <c r="E71" s="60">
        <v>6436</v>
      </c>
      <c r="F71" s="60">
        <v>80</v>
      </c>
      <c r="G71" s="60">
        <v>6356</v>
      </c>
      <c r="H71" s="114"/>
      <c r="I71" s="129"/>
      <c r="J71" s="129"/>
      <c r="K71" s="129"/>
      <c r="L71" s="129"/>
      <c r="M71" s="129"/>
      <c r="N71" s="129"/>
      <c r="O71" s="129"/>
      <c r="P71" s="129"/>
      <c r="Q71" s="130"/>
    </row>
    <row r="72" spans="1:17" ht="23.45" customHeight="1">
      <c r="A72" s="113"/>
      <c r="B72" s="67" t="s">
        <v>47</v>
      </c>
      <c r="C72" s="124"/>
      <c r="D72" s="127"/>
      <c r="E72" s="61">
        <f>SUM(F72:G72)</f>
        <v>84164</v>
      </c>
      <c r="F72" s="61">
        <v>1</v>
      </c>
      <c r="G72" s="61">
        <v>84163</v>
      </c>
      <c r="H72" s="114"/>
      <c r="I72" s="129"/>
      <c r="J72" s="129"/>
      <c r="K72" s="129"/>
      <c r="L72" s="129"/>
      <c r="M72" s="129"/>
      <c r="N72" s="129"/>
      <c r="O72" s="129"/>
      <c r="P72" s="129"/>
      <c r="Q72" s="130"/>
    </row>
    <row r="73" spans="1:17" ht="15">
      <c r="A73" s="115"/>
      <c r="B73" s="26" t="s">
        <v>57</v>
      </c>
      <c r="C73" s="125"/>
      <c r="D73" s="128"/>
      <c r="E73" s="61">
        <f>SUM(F73:G73)</f>
        <v>58701</v>
      </c>
      <c r="F73" s="61"/>
      <c r="G73" s="61">
        <v>58701</v>
      </c>
      <c r="H73" s="132"/>
      <c r="I73" s="133"/>
      <c r="J73" s="133"/>
      <c r="K73" s="133"/>
      <c r="L73" s="133"/>
      <c r="M73" s="133"/>
      <c r="N73" s="133"/>
      <c r="O73" s="133"/>
      <c r="P73" s="133"/>
      <c r="Q73" s="134"/>
    </row>
    <row r="74" spans="1:17" ht="15">
      <c r="A74" s="112" t="s">
        <v>40</v>
      </c>
      <c r="B74" s="64" t="s">
        <v>23</v>
      </c>
      <c r="C74" s="192" t="s">
        <v>62</v>
      </c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4"/>
    </row>
    <row r="75" spans="1:17" ht="15">
      <c r="A75" s="113"/>
      <c r="B75" s="33" t="s">
        <v>24</v>
      </c>
      <c r="C75" s="195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7"/>
    </row>
    <row r="76" spans="1:17" ht="15">
      <c r="A76" s="113"/>
      <c r="B76" s="33" t="s">
        <v>25</v>
      </c>
      <c r="C76" s="195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7"/>
    </row>
    <row r="77" spans="1:17" ht="15.75" thickBot="1">
      <c r="A77" s="113"/>
      <c r="B77" s="34" t="s">
        <v>26</v>
      </c>
      <c r="C77" s="198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200"/>
    </row>
    <row r="78" spans="1:17" ht="15" thickBot="1">
      <c r="A78" s="114"/>
      <c r="B78" s="69" t="s">
        <v>27</v>
      </c>
      <c r="C78" s="122"/>
      <c r="D78" s="123"/>
      <c r="E78" s="20">
        <f>SUM(E79:E81)</f>
        <v>138753</v>
      </c>
      <c r="F78" s="20">
        <f>SUM(F79:F80)</f>
        <v>967</v>
      </c>
      <c r="G78" s="20">
        <f>SUM(G79:G81)</f>
        <v>137786</v>
      </c>
      <c r="H78" s="70">
        <f>SUM(I78+M78)</f>
        <v>91370</v>
      </c>
      <c r="I78" s="70">
        <f>SUM(J78:L78)</f>
        <v>1</v>
      </c>
      <c r="J78" s="70"/>
      <c r="K78" s="70"/>
      <c r="L78" s="70">
        <v>1</v>
      </c>
      <c r="M78" s="70">
        <f>SUM(N78:Q78)</f>
        <v>91369</v>
      </c>
      <c r="N78" s="70"/>
      <c r="O78" s="70"/>
      <c r="P78" s="70"/>
      <c r="Q78" s="98">
        <v>91369</v>
      </c>
    </row>
    <row r="79" spans="1:17" ht="15">
      <c r="A79" s="113"/>
      <c r="B79" s="68" t="s">
        <v>58</v>
      </c>
      <c r="C79" s="124">
        <v>75</v>
      </c>
      <c r="D79" s="126" t="s">
        <v>33</v>
      </c>
      <c r="E79" s="60">
        <v>39130</v>
      </c>
      <c r="F79" s="60">
        <v>966</v>
      </c>
      <c r="G79" s="60">
        <v>38164</v>
      </c>
      <c r="H79" s="114"/>
      <c r="I79" s="129"/>
      <c r="J79" s="129"/>
      <c r="K79" s="129"/>
      <c r="L79" s="129"/>
      <c r="M79" s="129"/>
      <c r="N79" s="129"/>
      <c r="O79" s="129"/>
      <c r="P79" s="129"/>
      <c r="Q79" s="130"/>
    </row>
    <row r="80" spans="1:17" ht="25.9" customHeight="1">
      <c r="A80" s="113"/>
      <c r="B80" s="67" t="s">
        <v>47</v>
      </c>
      <c r="C80" s="124"/>
      <c r="D80" s="127"/>
      <c r="E80" s="61">
        <v>91370</v>
      </c>
      <c r="F80" s="61">
        <v>1</v>
      </c>
      <c r="G80" s="61">
        <v>91369</v>
      </c>
      <c r="H80" s="114"/>
      <c r="I80" s="131"/>
      <c r="J80" s="131"/>
      <c r="K80" s="131"/>
      <c r="L80" s="131"/>
      <c r="M80" s="131"/>
      <c r="N80" s="131"/>
      <c r="O80" s="131"/>
      <c r="P80" s="131"/>
      <c r="Q80" s="130"/>
    </row>
    <row r="81" spans="1:17" ht="15" customHeight="1">
      <c r="A81" s="115"/>
      <c r="B81" s="67" t="s">
        <v>57</v>
      </c>
      <c r="C81" s="125"/>
      <c r="D81" s="128"/>
      <c r="E81" s="61">
        <v>8253</v>
      </c>
      <c r="F81" s="61"/>
      <c r="G81" s="61">
        <v>8253</v>
      </c>
      <c r="H81" s="132"/>
      <c r="I81" s="133"/>
      <c r="J81" s="133"/>
      <c r="K81" s="133"/>
      <c r="L81" s="133"/>
      <c r="M81" s="133"/>
      <c r="N81" s="133"/>
      <c r="O81" s="133"/>
      <c r="P81" s="133"/>
      <c r="Q81" s="134"/>
    </row>
    <row r="82" spans="1:17" ht="15">
      <c r="A82" s="184" t="s">
        <v>53</v>
      </c>
      <c r="B82" s="64" t="s">
        <v>23</v>
      </c>
      <c r="C82" s="168" t="s">
        <v>55</v>
      </c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70"/>
    </row>
    <row r="83" spans="1:17" ht="15">
      <c r="A83" s="113"/>
      <c r="B83" s="33" t="s">
        <v>24</v>
      </c>
      <c r="C83" s="171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3"/>
    </row>
    <row r="84" spans="1:17" ht="15">
      <c r="A84" s="113"/>
      <c r="B84" s="33" t="s">
        <v>25</v>
      </c>
      <c r="C84" s="171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3"/>
    </row>
    <row r="85" spans="1:17" ht="15.75" thickBot="1">
      <c r="A85" s="113"/>
      <c r="B85" s="34" t="s">
        <v>26</v>
      </c>
      <c r="C85" s="174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6"/>
    </row>
    <row r="86" spans="1:17" ht="15" customHeight="1" thickBot="1">
      <c r="A86" s="114"/>
      <c r="B86" s="69" t="s">
        <v>27</v>
      </c>
      <c r="C86" s="162"/>
      <c r="D86" s="163"/>
      <c r="E86" s="20">
        <f>SUM(E87:E88)</f>
        <v>590245</v>
      </c>
      <c r="F86" s="20">
        <f>SUM(F87:F88)</f>
        <v>102335</v>
      </c>
      <c r="G86" s="20">
        <f>SUM(G87:G88)</f>
        <v>487910</v>
      </c>
      <c r="H86" s="71">
        <f>SUM(I86+M86)</f>
        <v>498446</v>
      </c>
      <c r="I86" s="71">
        <f>SUM(J86:L86)</f>
        <v>79734</v>
      </c>
      <c r="J86" s="71"/>
      <c r="K86" s="71"/>
      <c r="L86" s="71">
        <v>79734</v>
      </c>
      <c r="M86" s="71">
        <f>SUM(N86:Q86)</f>
        <v>418712</v>
      </c>
      <c r="N86" s="71"/>
      <c r="O86" s="71"/>
      <c r="P86" s="71"/>
      <c r="Q86" s="55">
        <v>418712</v>
      </c>
    </row>
    <row r="87" spans="1:17" ht="15">
      <c r="A87" s="113"/>
      <c r="B87" s="25" t="s">
        <v>50</v>
      </c>
      <c r="C87" s="164">
        <v>75</v>
      </c>
      <c r="D87" s="166" t="s">
        <v>33</v>
      </c>
      <c r="E87" s="60">
        <f>SUM(F87:G87)</f>
        <v>91799</v>
      </c>
      <c r="F87" s="60">
        <v>22601</v>
      </c>
      <c r="G87" s="60">
        <v>69198</v>
      </c>
      <c r="H87" s="191"/>
      <c r="I87" s="129"/>
      <c r="J87" s="129"/>
      <c r="K87" s="129"/>
      <c r="L87" s="129"/>
      <c r="M87" s="129"/>
      <c r="N87" s="129"/>
      <c r="O87" s="129"/>
      <c r="P87" s="129"/>
      <c r="Q87" s="130"/>
    </row>
    <row r="88" spans="1:17" ht="21.6" customHeight="1">
      <c r="A88" s="115"/>
      <c r="B88" s="26" t="s">
        <v>47</v>
      </c>
      <c r="C88" s="165"/>
      <c r="D88" s="167"/>
      <c r="E88" s="61">
        <f>SUM(F88:G88)</f>
        <v>498446</v>
      </c>
      <c r="F88" s="61">
        <v>79734</v>
      </c>
      <c r="G88" s="61">
        <v>418712</v>
      </c>
      <c r="H88" s="132"/>
      <c r="I88" s="133"/>
      <c r="J88" s="133"/>
      <c r="K88" s="133"/>
      <c r="L88" s="133"/>
      <c r="M88" s="133"/>
      <c r="N88" s="133"/>
      <c r="O88" s="133"/>
      <c r="P88" s="133"/>
      <c r="Q88" s="134"/>
    </row>
    <row r="89" spans="1:17" ht="15" customHeight="1">
      <c r="A89" s="135" t="s">
        <v>43</v>
      </c>
      <c r="B89" s="64" t="s">
        <v>23</v>
      </c>
      <c r="C89" s="168" t="s">
        <v>49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70"/>
    </row>
    <row r="90" spans="1:17" ht="13.9" customHeight="1">
      <c r="A90" s="136"/>
      <c r="B90" s="33" t="s">
        <v>24</v>
      </c>
      <c r="C90" s="171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3"/>
    </row>
    <row r="91" spans="1:17" ht="15">
      <c r="A91" s="136"/>
      <c r="B91" s="33" t="s">
        <v>25</v>
      </c>
      <c r="C91" s="171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3"/>
    </row>
    <row r="92" spans="1:17" ht="15.75" thickBot="1">
      <c r="A92" s="136"/>
      <c r="B92" s="34" t="s">
        <v>26</v>
      </c>
      <c r="C92" s="174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6"/>
    </row>
    <row r="93" spans="1:17" ht="15" thickBot="1">
      <c r="A93" s="136"/>
      <c r="B93" s="38" t="s">
        <v>27</v>
      </c>
      <c r="C93" s="220"/>
      <c r="D93" s="221"/>
      <c r="E93" s="20">
        <f>SUM(E94:E96)</f>
        <v>1160229</v>
      </c>
      <c r="F93" s="20">
        <f>SUM(F94:F96)</f>
        <v>182535</v>
      </c>
      <c r="G93" s="20">
        <f>SUM(G94:G96)</f>
        <v>977694</v>
      </c>
      <c r="H93" s="21">
        <f>SUM(I93+M93)</f>
        <v>639289</v>
      </c>
      <c r="I93" s="22">
        <f>SUM(J93:L93)</f>
        <v>84843</v>
      </c>
      <c r="J93" s="23"/>
      <c r="K93" s="23"/>
      <c r="L93" s="23">
        <v>84843</v>
      </c>
      <c r="M93" s="23">
        <f>SUM(N93:Q93)</f>
        <v>554446</v>
      </c>
      <c r="N93" s="24"/>
      <c r="O93" s="24"/>
      <c r="P93" s="24"/>
      <c r="Q93" s="23">
        <v>554446</v>
      </c>
    </row>
    <row r="94" spans="1:17" ht="13.9" customHeight="1">
      <c r="A94" s="136"/>
      <c r="B94" s="25" t="s">
        <v>48</v>
      </c>
      <c r="C94" s="190">
        <v>75</v>
      </c>
      <c r="D94" s="126" t="s">
        <v>33</v>
      </c>
      <c r="E94" s="60">
        <v>47709</v>
      </c>
      <c r="F94" s="60">
        <v>16990</v>
      </c>
      <c r="G94" s="60">
        <v>30719</v>
      </c>
      <c r="H94" s="205"/>
      <c r="I94" s="206"/>
      <c r="J94" s="206"/>
      <c r="K94" s="206"/>
      <c r="L94" s="206"/>
      <c r="M94" s="206"/>
      <c r="N94" s="206"/>
      <c r="O94" s="206"/>
      <c r="P94" s="206"/>
      <c r="Q94" s="160"/>
    </row>
    <row r="95" spans="1:17" ht="23.25" customHeight="1">
      <c r="A95" s="136"/>
      <c r="B95" s="25" t="s">
        <v>41</v>
      </c>
      <c r="C95" s="164"/>
      <c r="D95" s="127"/>
      <c r="E95" s="60">
        <v>473231</v>
      </c>
      <c r="F95" s="60">
        <v>80702</v>
      </c>
      <c r="G95" s="60">
        <v>392529</v>
      </c>
      <c r="H95" s="205"/>
      <c r="I95" s="206"/>
      <c r="J95" s="206"/>
      <c r="K95" s="206"/>
      <c r="L95" s="206"/>
      <c r="M95" s="206"/>
      <c r="N95" s="206"/>
      <c r="O95" s="206"/>
      <c r="P95" s="206"/>
      <c r="Q95" s="160"/>
    </row>
    <row r="96" spans="1:17" ht="15" customHeight="1" thickBot="1">
      <c r="A96" s="136"/>
      <c r="B96" s="67" t="s">
        <v>47</v>
      </c>
      <c r="C96" s="164"/>
      <c r="D96" s="127"/>
      <c r="E96" s="103">
        <v>639289</v>
      </c>
      <c r="F96" s="103">
        <v>84843</v>
      </c>
      <c r="G96" s="103">
        <v>554446</v>
      </c>
      <c r="H96" s="191"/>
      <c r="I96" s="206"/>
      <c r="J96" s="206"/>
      <c r="K96" s="206"/>
      <c r="L96" s="206"/>
      <c r="M96" s="206"/>
      <c r="N96" s="206"/>
      <c r="O96" s="206"/>
      <c r="P96" s="206"/>
      <c r="Q96" s="160"/>
    </row>
    <row r="97" spans="1:17" ht="15" customHeight="1">
      <c r="A97" s="104"/>
      <c r="B97" s="32" t="s">
        <v>23</v>
      </c>
      <c r="C97" s="180" t="s">
        <v>68</v>
      </c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2"/>
    </row>
    <row r="98" spans="1:17" ht="15" customHeight="1">
      <c r="A98" s="108" t="s">
        <v>45</v>
      </c>
      <c r="B98" s="33" t="s">
        <v>24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3"/>
    </row>
    <row r="99" spans="1:17" ht="15" customHeight="1">
      <c r="A99" s="109"/>
      <c r="B99" s="33" t="s">
        <v>25</v>
      </c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3"/>
    </row>
    <row r="100" spans="1:17" ht="15" customHeight="1" thickBot="1">
      <c r="A100" s="109"/>
      <c r="B100" s="34" t="s">
        <v>26</v>
      </c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3"/>
    </row>
    <row r="101" spans="1:17" ht="15" customHeight="1" thickBot="1">
      <c r="A101" s="110"/>
      <c r="B101" s="105" t="s">
        <v>27</v>
      </c>
      <c r="C101" s="106"/>
      <c r="D101" s="107"/>
      <c r="E101" s="20">
        <v>69950</v>
      </c>
      <c r="F101" s="20">
        <v>10751</v>
      </c>
      <c r="G101" s="20">
        <v>59199</v>
      </c>
      <c r="H101" s="54">
        <v>69950</v>
      </c>
      <c r="I101" s="54">
        <v>10751</v>
      </c>
      <c r="J101" s="54"/>
      <c r="K101" s="54"/>
      <c r="L101" s="54">
        <v>10751</v>
      </c>
      <c r="M101" s="54">
        <v>59199</v>
      </c>
      <c r="N101" s="54"/>
      <c r="O101" s="54"/>
      <c r="P101" s="54"/>
      <c r="Q101" s="55">
        <v>59199</v>
      </c>
    </row>
    <row r="102" spans="1:17" ht="35.25" customHeight="1" thickBot="1">
      <c r="A102" s="111"/>
      <c r="B102" s="68" t="s">
        <v>67</v>
      </c>
      <c r="C102" s="100"/>
      <c r="D102" s="99" t="s">
        <v>69</v>
      </c>
      <c r="E102" s="60">
        <v>69950</v>
      </c>
      <c r="F102" s="60">
        <v>10751</v>
      </c>
      <c r="G102" s="60">
        <v>59199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</row>
    <row r="103" spans="1:17" ht="15">
      <c r="A103" s="104"/>
      <c r="B103" s="32" t="s">
        <v>23</v>
      </c>
      <c r="C103" s="180" t="s">
        <v>56</v>
      </c>
      <c r="D103" s="180"/>
      <c r="E103" s="181"/>
      <c r="F103" s="181"/>
      <c r="G103" s="181"/>
      <c r="H103" s="180"/>
      <c r="I103" s="180"/>
      <c r="J103" s="180"/>
      <c r="K103" s="180"/>
      <c r="L103" s="180"/>
      <c r="M103" s="180"/>
      <c r="N103" s="180"/>
      <c r="O103" s="180"/>
      <c r="P103" s="180"/>
      <c r="Q103" s="182"/>
    </row>
    <row r="104" spans="1:17" ht="15">
      <c r="A104" s="63"/>
      <c r="B104" s="33" t="s">
        <v>24</v>
      </c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3"/>
    </row>
    <row r="105" spans="1:17" ht="15">
      <c r="A105" s="63"/>
      <c r="B105" s="33" t="s">
        <v>25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3"/>
    </row>
    <row r="106" spans="1:17" ht="15.75" thickBot="1">
      <c r="A106" s="63" t="s">
        <v>66</v>
      </c>
      <c r="B106" s="34" t="s">
        <v>26</v>
      </c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3"/>
    </row>
    <row r="107" spans="1:17" ht="15.75" thickBot="1">
      <c r="A107" s="63"/>
      <c r="B107" s="53" t="s">
        <v>27</v>
      </c>
      <c r="C107" s="162"/>
      <c r="D107" s="163"/>
      <c r="E107" s="20">
        <f>SUM(E108:E109)</f>
        <v>269168</v>
      </c>
      <c r="F107" s="20">
        <f>SUM(F108:F109)</f>
        <v>44951</v>
      </c>
      <c r="G107" s="20">
        <f>SUM(G108:G109)</f>
        <v>224217</v>
      </c>
      <c r="H107" s="54">
        <f>SUM(I107+M107)</f>
        <v>234471</v>
      </c>
      <c r="I107" s="54">
        <f>SUM(J107:L107)</f>
        <v>38996</v>
      </c>
      <c r="J107" s="54"/>
      <c r="K107" s="54"/>
      <c r="L107" s="54">
        <v>38996</v>
      </c>
      <c r="M107" s="29">
        <f>SUM(N107:Q107)</f>
        <v>195475</v>
      </c>
      <c r="N107" s="54"/>
      <c r="O107" s="54"/>
      <c r="P107" s="54"/>
      <c r="Q107" s="55">
        <v>195475</v>
      </c>
    </row>
    <row r="108" spans="1:17" ht="15">
      <c r="A108" s="63"/>
      <c r="B108" s="35" t="s">
        <v>41</v>
      </c>
      <c r="C108" s="222">
        <v>51</v>
      </c>
      <c r="D108" s="157" t="s">
        <v>33</v>
      </c>
      <c r="E108" s="61">
        <f>SUM(F108:G108)</f>
        <v>34697</v>
      </c>
      <c r="F108" s="61">
        <v>5955</v>
      </c>
      <c r="G108" s="61">
        <v>28742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</row>
    <row r="109" spans="1:17" ht="28.9" customHeight="1" thickBot="1">
      <c r="A109" s="56"/>
      <c r="B109" s="36" t="s">
        <v>47</v>
      </c>
      <c r="C109" s="223"/>
      <c r="D109" s="158"/>
      <c r="E109" s="62">
        <f>SUM(F109:G109)</f>
        <v>234471</v>
      </c>
      <c r="F109" s="62">
        <v>38996</v>
      </c>
      <c r="G109" s="62">
        <v>195475</v>
      </c>
      <c r="H109" s="51"/>
      <c r="I109" s="51"/>
      <c r="J109" s="51"/>
      <c r="K109" s="51"/>
      <c r="L109" s="51"/>
      <c r="M109" s="51"/>
      <c r="N109" s="51"/>
      <c r="O109" s="51"/>
      <c r="P109" s="51"/>
      <c r="Q109" s="52"/>
    </row>
    <row r="110" spans="1:17" ht="15.75" thickBot="1">
      <c r="A110" s="201" t="s">
        <v>29</v>
      </c>
      <c r="B110" s="202"/>
      <c r="C110" s="203" t="s">
        <v>22</v>
      </c>
      <c r="D110" s="204"/>
      <c r="E110" s="49">
        <f t="shared" ref="E110:Q110" si="2">SUM(E14+E42)</f>
        <v>6619823</v>
      </c>
      <c r="F110" s="49">
        <f t="shared" si="2"/>
        <v>948758</v>
      </c>
      <c r="G110" s="49">
        <f t="shared" si="2"/>
        <v>5671065</v>
      </c>
      <c r="H110" s="49">
        <f t="shared" si="2"/>
        <v>5687126</v>
      </c>
      <c r="I110" s="49">
        <f t="shared" si="2"/>
        <v>780522</v>
      </c>
      <c r="J110" s="49">
        <f t="shared" si="2"/>
        <v>0</v>
      </c>
      <c r="K110" s="49">
        <f t="shared" si="2"/>
        <v>0</v>
      </c>
      <c r="L110" s="49">
        <f t="shared" si="2"/>
        <v>780522</v>
      </c>
      <c r="M110" s="49">
        <f t="shared" si="2"/>
        <v>4906604</v>
      </c>
      <c r="N110" s="49">
        <f t="shared" si="2"/>
        <v>0</v>
      </c>
      <c r="O110" s="49">
        <f t="shared" si="2"/>
        <v>0</v>
      </c>
      <c r="P110" s="49">
        <f t="shared" si="2"/>
        <v>0</v>
      </c>
      <c r="Q110" s="50">
        <f t="shared" si="2"/>
        <v>4906604</v>
      </c>
    </row>
    <row r="111" spans="1:17" ht="15">
      <c r="A111" s="7" t="s">
        <v>30</v>
      </c>
      <c r="B111" s="8"/>
      <c r="C111" s="7"/>
      <c r="D111" s="7"/>
      <c r="E111" s="7"/>
      <c r="F111" s="7"/>
      <c r="G111" s="7"/>
      <c r="H111" s="7"/>
      <c r="I111" s="7"/>
      <c r="J111" s="7"/>
      <c r="K111" s="4"/>
      <c r="L111" s="4"/>
      <c r="M111" s="4"/>
      <c r="N111" s="4"/>
      <c r="O111" s="4"/>
      <c r="P111" s="4"/>
      <c r="Q111" s="4"/>
    </row>
    <row r="112" spans="1:17" ht="15">
      <c r="A112" s="4" t="s">
        <v>31</v>
      </c>
      <c r="B112" s="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5" spans="9:9">
      <c r="I115" s="3"/>
    </row>
  </sheetData>
  <sheetProtection selectLockedCells="1" selectUnlockedCells="1"/>
  <mergeCells count="86"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A2:Q2"/>
    <mergeCell ref="A3:Q3"/>
    <mergeCell ref="H7:Q7"/>
    <mergeCell ref="A5:Q5"/>
    <mergeCell ref="E7:E12"/>
    <mergeCell ref="I10:L10"/>
    <mergeCell ref="J11:L11"/>
    <mergeCell ref="A110:B110"/>
    <mergeCell ref="C110:D110"/>
    <mergeCell ref="H38:Q41"/>
    <mergeCell ref="D38:D41"/>
    <mergeCell ref="H8:Q8"/>
    <mergeCell ref="H94:Q96"/>
    <mergeCell ref="D7:D12"/>
    <mergeCell ref="C93:D93"/>
    <mergeCell ref="C108:C109"/>
    <mergeCell ref="C89:Q92"/>
    <mergeCell ref="C107:D107"/>
    <mergeCell ref="C14:D14"/>
    <mergeCell ref="F8:F12"/>
    <mergeCell ref="C15:Q18"/>
    <mergeCell ref="G8:G12"/>
    <mergeCell ref="H32:Q32"/>
    <mergeCell ref="C103:Q106"/>
    <mergeCell ref="A82:A88"/>
    <mergeCell ref="C82:Q85"/>
    <mergeCell ref="C42:D42"/>
    <mergeCell ref="D48:D49"/>
    <mergeCell ref="H48:Q49"/>
    <mergeCell ref="C94:C96"/>
    <mergeCell ref="C66:Q69"/>
    <mergeCell ref="H87:Q88"/>
    <mergeCell ref="A43:A49"/>
    <mergeCell ref="A66:A73"/>
    <mergeCell ref="A50:A57"/>
    <mergeCell ref="A74:A81"/>
    <mergeCell ref="C74:Q77"/>
    <mergeCell ref="D79:D81"/>
    <mergeCell ref="C97:Q100"/>
    <mergeCell ref="D108:D109"/>
    <mergeCell ref="D94:D96"/>
    <mergeCell ref="C38:C41"/>
    <mergeCell ref="C86:D86"/>
    <mergeCell ref="C87:C88"/>
    <mergeCell ref="D87:D88"/>
    <mergeCell ref="C43:Q46"/>
    <mergeCell ref="C47:D47"/>
    <mergeCell ref="C48:C49"/>
    <mergeCell ref="C50:Q53"/>
    <mergeCell ref="C54:D54"/>
    <mergeCell ref="C55:C57"/>
    <mergeCell ref="D55:D57"/>
    <mergeCell ref="H55:Q57"/>
    <mergeCell ref="H79:Q81"/>
    <mergeCell ref="C79:C81"/>
    <mergeCell ref="A27:A32"/>
    <mergeCell ref="A33:A41"/>
    <mergeCell ref="C33:Q36"/>
    <mergeCell ref="C37:D37"/>
    <mergeCell ref="C31:D31"/>
    <mergeCell ref="C27:Q30"/>
    <mergeCell ref="C101:D101"/>
    <mergeCell ref="A98:A102"/>
    <mergeCell ref="A58:A65"/>
    <mergeCell ref="C58:Q61"/>
    <mergeCell ref="C62:D62"/>
    <mergeCell ref="C63:C65"/>
    <mergeCell ref="D63:D65"/>
    <mergeCell ref="H63:Q65"/>
    <mergeCell ref="C70:D70"/>
    <mergeCell ref="C71:C73"/>
    <mergeCell ref="D71:D73"/>
    <mergeCell ref="H71:Q73"/>
    <mergeCell ref="C78:D78"/>
    <mergeCell ref="A89:A96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2" manualBreakCount="2">
    <brk id="41" max="16" man="1"/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2020-05-19T10:27:37Z</cp:lastPrinted>
  <dcterms:created xsi:type="dcterms:W3CDTF">2020-04-20T09:48:22Z</dcterms:created>
  <dcterms:modified xsi:type="dcterms:W3CDTF">2020-05-19T10:27:40Z</dcterms:modified>
</cp:coreProperties>
</file>