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245F9A56-15E1-4DFC-819D-51B0C278C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" sheetId="1" r:id="rId1"/>
  </sheets>
  <definedNames>
    <definedName name="_xlnm.Print_Area" localSheetId="0">zal_Nr_3!$A$1:$K$177</definedName>
    <definedName name="_xlnm.Print_Titles" localSheetId="0">zal_Nr_3!$7:$10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16" i="1" s="1"/>
  <c r="H162" i="1"/>
  <c r="G150" i="1"/>
  <c r="F36" i="1"/>
  <c r="E36" i="1"/>
  <c r="E17" i="1"/>
  <c r="E16" i="1" s="1"/>
  <c r="F17" i="1"/>
  <c r="K147" i="1"/>
  <c r="K146" i="1"/>
  <c r="J147" i="1"/>
  <c r="J146" i="1" s="1"/>
  <c r="I147" i="1"/>
  <c r="I146" i="1" s="1"/>
  <c r="F147" i="1"/>
  <c r="F146" i="1" s="1"/>
  <c r="E147" i="1"/>
  <c r="E146" i="1" s="1"/>
  <c r="K90" i="1"/>
  <c r="K89" i="1" s="1"/>
  <c r="J90" i="1"/>
  <c r="J89" i="1" s="1"/>
  <c r="I90" i="1"/>
  <c r="H90" i="1"/>
  <c r="H89" i="1"/>
  <c r="F90" i="1"/>
  <c r="F89" i="1" s="1"/>
  <c r="E90" i="1"/>
  <c r="E89" i="1" s="1"/>
  <c r="K43" i="1"/>
  <c r="J43" i="1"/>
  <c r="I43" i="1"/>
  <c r="H43" i="1"/>
  <c r="G43" i="1"/>
  <c r="F43" i="1"/>
  <c r="F35" i="1" s="1"/>
  <c r="E43" i="1"/>
  <c r="E35" i="1" s="1"/>
  <c r="K36" i="1"/>
  <c r="J36" i="1"/>
  <c r="J35" i="1"/>
  <c r="I36" i="1"/>
  <c r="I35" i="1" s="1"/>
  <c r="H36" i="1"/>
  <c r="G36" i="1"/>
  <c r="D66" i="1"/>
  <c r="G151" i="1"/>
  <c r="K164" i="1"/>
  <c r="J164" i="1"/>
  <c r="I164" i="1"/>
  <c r="H164" i="1"/>
  <c r="G164" i="1"/>
  <c r="F164" i="1"/>
  <c r="E164" i="1"/>
  <c r="D164" i="1"/>
  <c r="F127" i="1"/>
  <c r="F126" i="1" s="1"/>
  <c r="E127" i="1"/>
  <c r="D127" i="1"/>
  <c r="D126" i="1" s="1"/>
  <c r="K126" i="1"/>
  <c r="J126" i="1"/>
  <c r="I126" i="1"/>
  <c r="H126" i="1"/>
  <c r="G126" i="1"/>
  <c r="E126" i="1"/>
  <c r="K86" i="1"/>
  <c r="K85" i="1"/>
  <c r="J86" i="1"/>
  <c r="J85" i="1"/>
  <c r="I86" i="1"/>
  <c r="I85" i="1" s="1"/>
  <c r="H86" i="1"/>
  <c r="H85" i="1" s="1"/>
  <c r="G86" i="1"/>
  <c r="G85" i="1"/>
  <c r="F86" i="1"/>
  <c r="F85" i="1" s="1"/>
  <c r="E86" i="1"/>
  <c r="E85" i="1" s="1"/>
  <c r="D86" i="1"/>
  <c r="D85" i="1" s="1"/>
  <c r="G90" i="1"/>
  <c r="G89" i="1" s="1"/>
  <c r="H152" i="1"/>
  <c r="H147" i="1" s="1"/>
  <c r="H146" i="1" s="1"/>
  <c r="G154" i="1"/>
  <c r="I173" i="1"/>
  <c r="I163" i="1" s="1"/>
  <c r="G176" i="1"/>
  <c r="G173" i="1" s="1"/>
  <c r="G163" i="1" s="1"/>
  <c r="K135" i="1"/>
  <c r="K63" i="1"/>
  <c r="J63" i="1"/>
  <c r="I63" i="1"/>
  <c r="I62" i="1" s="1"/>
  <c r="H63" i="1"/>
  <c r="G63" i="1"/>
  <c r="F63" i="1"/>
  <c r="E63" i="1"/>
  <c r="K139" i="1"/>
  <c r="K134" i="1" s="1"/>
  <c r="J139" i="1"/>
  <c r="I139" i="1"/>
  <c r="H139" i="1"/>
  <c r="G139" i="1"/>
  <c r="F139" i="1"/>
  <c r="E139" i="1"/>
  <c r="D139" i="1"/>
  <c r="G169" i="1"/>
  <c r="K169" i="1"/>
  <c r="J169" i="1"/>
  <c r="J163" i="1" s="1"/>
  <c r="I169" i="1"/>
  <c r="H169" i="1"/>
  <c r="H163" i="1"/>
  <c r="F169" i="1"/>
  <c r="E169" i="1"/>
  <c r="K173" i="1"/>
  <c r="K163" i="1" s="1"/>
  <c r="J173" i="1"/>
  <c r="H173" i="1"/>
  <c r="F173" i="1"/>
  <c r="F163" i="1" s="1"/>
  <c r="E173" i="1"/>
  <c r="D173" i="1"/>
  <c r="D169" i="1"/>
  <c r="K121" i="1"/>
  <c r="J121" i="1"/>
  <c r="J120" i="1" s="1"/>
  <c r="I121" i="1"/>
  <c r="I120" i="1" s="1"/>
  <c r="H121" i="1"/>
  <c r="H120" i="1"/>
  <c r="G121" i="1"/>
  <c r="G120" i="1"/>
  <c r="F121" i="1"/>
  <c r="F120" i="1"/>
  <c r="E121" i="1"/>
  <c r="E120" i="1"/>
  <c r="K120" i="1"/>
  <c r="D121" i="1"/>
  <c r="D120" i="1"/>
  <c r="J17" i="1"/>
  <c r="J16" i="1"/>
  <c r="I17" i="1"/>
  <c r="I16" i="1"/>
  <c r="H17" i="1"/>
  <c r="H16" i="1"/>
  <c r="G17" i="1"/>
  <c r="G16" i="1"/>
  <c r="G12" i="1"/>
  <c r="D13" i="1"/>
  <c r="D12" i="1" s="1"/>
  <c r="E13" i="1"/>
  <c r="E12" i="1"/>
  <c r="F13" i="1"/>
  <c r="F12" i="1" s="1"/>
  <c r="H13" i="1"/>
  <c r="H12" i="1"/>
  <c r="I13" i="1"/>
  <c r="I12" i="1" s="1"/>
  <c r="J13" i="1"/>
  <c r="J12" i="1"/>
  <c r="K13" i="1"/>
  <c r="K12" i="1" s="1"/>
  <c r="D17" i="1"/>
  <c r="D16" i="1" s="1"/>
  <c r="F16" i="1"/>
  <c r="D36" i="1"/>
  <c r="D43" i="1"/>
  <c r="D63" i="1"/>
  <c r="D62" i="1"/>
  <c r="E66" i="1"/>
  <c r="F66" i="1"/>
  <c r="F62" i="1" s="1"/>
  <c r="G66" i="1"/>
  <c r="G62" i="1" s="1"/>
  <c r="H66" i="1"/>
  <c r="I66" i="1"/>
  <c r="J66" i="1"/>
  <c r="J62" i="1" s="1"/>
  <c r="K66" i="1"/>
  <c r="D90" i="1"/>
  <c r="D89" i="1" s="1"/>
  <c r="D131" i="1"/>
  <c r="D130" i="1"/>
  <c r="E131" i="1"/>
  <c r="E130" i="1" s="1"/>
  <c r="F131" i="1"/>
  <c r="F130" i="1"/>
  <c r="G131" i="1"/>
  <c r="G130" i="1" s="1"/>
  <c r="H131" i="1"/>
  <c r="H130" i="1"/>
  <c r="I131" i="1"/>
  <c r="I130" i="1" s="1"/>
  <c r="J131" i="1"/>
  <c r="J130" i="1"/>
  <c r="K131" i="1"/>
  <c r="K130" i="1" s="1"/>
  <c r="D135" i="1"/>
  <c r="D134" i="1"/>
  <c r="E135" i="1"/>
  <c r="F135" i="1"/>
  <c r="F134" i="1" s="1"/>
  <c r="G135" i="1"/>
  <c r="G134" i="1" s="1"/>
  <c r="H135" i="1"/>
  <c r="I135" i="1"/>
  <c r="I134" i="1" s="1"/>
  <c r="J135" i="1"/>
  <c r="J134" i="1" s="1"/>
  <c r="D147" i="1"/>
  <c r="D146" i="1" s="1"/>
  <c r="I89" i="1"/>
  <c r="E163" i="1" l="1"/>
  <c r="K62" i="1"/>
  <c r="G35" i="1"/>
  <c r="H134" i="1"/>
  <c r="H177" i="1" s="1"/>
  <c r="H62" i="1"/>
  <c r="H35" i="1"/>
  <c r="E134" i="1"/>
  <c r="E62" i="1"/>
  <c r="E177" i="1" s="1"/>
  <c r="D163" i="1"/>
  <c r="I177" i="1"/>
  <c r="G147" i="1"/>
  <c r="G146" i="1" s="1"/>
  <c r="G177" i="1" s="1"/>
  <c r="K35" i="1"/>
  <c r="D35" i="1"/>
  <c r="D177" i="1"/>
  <c r="J177" i="1"/>
  <c r="F177" i="1"/>
  <c r="K177" i="1"/>
</calcChain>
</file>

<file path=xl/sharedStrings.xml><?xml version="1.0" encoding="utf-8"?>
<sst xmlns="http://schemas.openxmlformats.org/spreadsheetml/2006/main" count="171" uniqueCount="92">
  <si>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</si>
  <si>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</si>
  <si>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</si>
  <si>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</si>
  <si>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</si>
  <si>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</si>
  <si>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</si>
  <si>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</si>
  <si>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</si>
  <si>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</si>
  <si>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</si>
  <si>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</si>
  <si>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</si>
  <si>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</si>
  <si>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</si>
  <si>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</si>
  <si>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</si>
  <si>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</si>
  <si>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</si>
  <si>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</si>
  <si>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</si>
  <si>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</si>
  <si>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</si>
  <si>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</si>
  <si>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</si>
  <si>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</si>
  <si>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</si>
  <si>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</si>
  <si>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</si>
  <si>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</si>
  <si>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</si>
  <si>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</si>
  <si>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</si>
  <si>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</si>
  <si>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</si>
  <si>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</si>
  <si>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</si>
  <si>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</si>
  <si>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</si>
  <si>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</si>
  <si>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</si>
  <si>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</si>
  <si>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</si>
  <si>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</si>
  <si>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</si>
  <si>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</si>
  <si>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</si>
  <si>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</si>
  <si>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</si>
  <si>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</si>
  <si>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</si>
  <si>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</si>
  <si>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</si>
  <si>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</si>
  <si>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</si>
  <si>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</si>
  <si>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</si>
  <si>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</si>
  <si>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</si>
  <si>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</si>
  <si>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</si>
  <si>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</si>
  <si>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</si>
  <si>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</si>
  <si>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</si>
  <si>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</si>
  <si>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</si>
  <si>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</si>
  <si>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</si>
  <si>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</si>
  <si>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</si>
  <si>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</si>
  <si>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</si>
  <si>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</si>
  <si>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</si>
  <si>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</si>
  <si>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</si>
  <si>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</si>
  <si>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</si>
  <si>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</si>
  <si>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</si>
  <si>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</si>
  <si>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</si>
  <si>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</si>
  <si>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</si>
  <si>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</si>
  <si>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</si>
  <si>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</si>
  <si>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</si>
  <si>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</si>
  <si>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r>
      <t>Załącznik nr 3</t>
    </r>
    <r>
      <rPr>
        <sz val="11"/>
        <rFont val="Times New Roman"/>
        <family val="1"/>
        <charset val="238"/>
      </rPr>
      <t xml:space="preserve"> do Uchwały  Rady  Powiatu </t>
    </r>
  </si>
  <si>
    <t>Braniewskiego Nr XXXV/251/22 z dnia 20 kwietnia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</si>
</sst>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51" xfId="0" applyNumberFormat="1" applyFont="1" applyBorder="1" applyAlignment="1">
      <alignment horizontal="right" wrapText="1"/>
    </xf>
    <xf numFmtId="3" fontId="3" fillId="5" borderId="14" xfId="0" applyNumberFormat="1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wrapText="1"/>
    </xf>
    <xf numFmtId="3" fontId="3" fillId="5" borderId="17" xfId="0" applyNumberFormat="1" applyFont="1" applyFill="1" applyBorder="1" applyAlignment="1">
      <alignment horizontal="right" wrapText="1"/>
    </xf>
    <xf numFmtId="3" fontId="3" fillId="0" borderId="50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3" fillId="0" borderId="53" xfId="0" applyNumberFormat="1" applyFont="1" applyBorder="1" applyAlignment="1">
      <alignment horizontal="right" vertical="center" wrapText="1"/>
    </xf>
    <xf numFmtId="3" fontId="3" fillId="0" borderId="54" xfId="0" applyNumberFormat="1" applyFont="1" applyBorder="1" applyAlignment="1">
      <alignment horizontal="right" vertical="center" wrapText="1"/>
    </xf>
    <xf numFmtId="3" fontId="3" fillId="3" borderId="17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55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7" borderId="32" xfId="0" applyNumberFormat="1" applyFont="1" applyFill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57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vertical="center" wrapText="1"/>
    </xf>
    <xf numFmtId="3" fontId="3" fillId="0" borderId="51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60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62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64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45" xfId="0" applyNumberFormat="1" applyFont="1" applyFill="1" applyBorder="1" applyAlignment="1">
      <alignment horizontal="right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50" xfId="0" applyNumberFormat="1" applyFont="1" applyFill="1" applyBorder="1" applyAlignment="1">
      <alignment horizontal="right" vertical="center" wrapText="1"/>
    </xf>
    <xf numFmtId="3" fontId="6" fillId="3" borderId="48" xfId="0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3" fontId="3" fillId="3" borderId="68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3" fillId="3" borderId="5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45" xfId="0" applyNumberFormat="1" applyFont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16" xfId="0" applyNumberFormat="1" applyFont="1" applyFill="1" applyBorder="1" applyAlignment="1">
      <alignment horizontal="right" vertical="center" wrapText="1"/>
    </xf>
    <xf numFmtId="3" fontId="3" fillId="6" borderId="54" xfId="0" applyNumberFormat="1" applyFont="1" applyFill="1" applyBorder="1" applyAlignment="1">
      <alignment horizontal="right" vertical="center" wrapText="1"/>
    </xf>
    <xf numFmtId="3" fontId="3" fillId="6" borderId="17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15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68" xfId="0" applyNumberFormat="1" applyFont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vertical="center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5" borderId="23" xfId="0" applyNumberFormat="1" applyFont="1" applyFill="1" applyBorder="1" applyAlignment="1">
      <alignment horizontal="right" vertical="center" wrapText="1"/>
    </xf>
    <xf numFmtId="3" fontId="3" fillId="5" borderId="62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5" borderId="31" xfId="0" applyNumberFormat="1" applyFont="1" applyFill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3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76" xfId="0" applyNumberFormat="1" applyFont="1" applyBorder="1" applyAlignment="1">
      <alignment horizontal="right" vertical="center" wrapText="1"/>
    </xf>
    <xf numFmtId="3" fontId="8" fillId="3" borderId="46" xfId="0" applyNumberFormat="1" applyFont="1" applyFill="1" applyBorder="1" applyAlignment="1">
      <alignment horizontal="right" vertical="center" wrapText="1"/>
    </xf>
    <xf numFmtId="3" fontId="3" fillId="4" borderId="54" xfId="0" applyNumberFormat="1" applyFont="1" applyFill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zoomScaleNormal="100" zoomScaleSheetLayoutView="100" workbookViewId="0">
      <selection activeCell="L4" sqref="L4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16" t="s">
        <v>90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5" x14ac:dyDescent="0.25">
      <c r="A2" s="217" t="s">
        <v>91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8" t="s">
        <v>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s="1" customFormat="1" ht="14.25" customHeight="1" x14ac:dyDescent="0.25">
      <c r="A5" s="218" t="s">
        <v>89</v>
      </c>
      <c r="B5" s="218"/>
      <c r="C5" s="218"/>
      <c r="D5" s="218"/>
      <c r="E5" s="218"/>
      <c r="F5" s="218"/>
      <c r="G5" s="218"/>
      <c r="H5" s="218"/>
      <c r="I5" s="218"/>
      <c r="J5" s="218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9" t="s">
        <v>1</v>
      </c>
      <c r="B7" s="219"/>
      <c r="C7" s="219"/>
      <c r="D7" s="220" t="s">
        <v>2</v>
      </c>
      <c r="E7" s="209"/>
      <c r="F7" s="221" t="s">
        <v>4</v>
      </c>
      <c r="G7" s="221"/>
      <c r="H7" s="221"/>
      <c r="I7" s="221"/>
      <c r="J7" s="221"/>
      <c r="K7" s="222" t="s">
        <v>5</v>
      </c>
    </row>
    <row r="8" spans="1:11" ht="13.5" customHeight="1" thickBot="1" x14ac:dyDescent="0.3">
      <c r="A8" s="219"/>
      <c r="B8" s="219"/>
      <c r="C8" s="219"/>
      <c r="D8" s="220"/>
      <c r="E8" s="210"/>
      <c r="F8" s="223" t="s">
        <v>6</v>
      </c>
      <c r="G8" s="9"/>
      <c r="H8" s="224" t="s">
        <v>7</v>
      </c>
      <c r="I8" s="224"/>
      <c r="J8" s="225" t="s">
        <v>8</v>
      </c>
      <c r="K8" s="222"/>
    </row>
    <row r="9" spans="1:11" s="2" customFormat="1" ht="75" customHeight="1" x14ac:dyDescent="0.2">
      <c r="A9" s="219"/>
      <c r="B9" s="219"/>
      <c r="C9" s="219"/>
      <c r="D9" s="220"/>
      <c r="E9" s="10" t="s">
        <v>3</v>
      </c>
      <c r="F9" s="223"/>
      <c r="G9" s="11" t="s">
        <v>9</v>
      </c>
      <c r="H9" s="11" t="s">
        <v>10</v>
      </c>
      <c r="I9" s="11" t="s">
        <v>11</v>
      </c>
      <c r="J9" s="226"/>
      <c r="K9" s="222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81"/>
      <c r="E11" s="81"/>
      <c r="F11" s="82"/>
      <c r="G11" s="82"/>
      <c r="H11" s="82"/>
      <c r="I11" s="82"/>
      <c r="J11" s="82"/>
      <c r="K11" s="83"/>
    </row>
    <row r="12" spans="1:11" ht="13.5" customHeight="1" x14ac:dyDescent="0.2">
      <c r="A12" s="18" t="s">
        <v>12</v>
      </c>
      <c r="B12" s="19"/>
      <c r="C12" s="19"/>
      <c r="D12" s="84">
        <f t="shared" ref="D12:K12" si="0">SUM(D13)</f>
        <v>6000</v>
      </c>
      <c r="E12" s="84">
        <f t="shared" si="0"/>
        <v>6000</v>
      </c>
      <c r="F12" s="85">
        <f t="shared" si="0"/>
        <v>6000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6">
        <f t="shared" si="0"/>
        <v>0</v>
      </c>
    </row>
    <row r="13" spans="1:11" ht="13.5" customHeight="1" x14ac:dyDescent="0.2">
      <c r="A13" s="20"/>
      <c r="B13" s="21" t="s">
        <v>13</v>
      </c>
      <c r="C13" s="22"/>
      <c r="D13" s="87">
        <f>SUM(D14)</f>
        <v>6000</v>
      </c>
      <c r="E13" s="87">
        <f>SUM(E15)</f>
        <v>6000</v>
      </c>
      <c r="F13" s="87">
        <f>SUM(F15)</f>
        <v>6000</v>
      </c>
      <c r="G13" s="87"/>
      <c r="H13" s="88">
        <f>SUM(H15)</f>
        <v>0</v>
      </c>
      <c r="I13" s="88">
        <f>SUM(I15)</f>
        <v>0</v>
      </c>
      <c r="J13" s="89">
        <f>SUM(J15)</f>
        <v>0</v>
      </c>
      <c r="K13" s="90">
        <f>SUM(K14:K15)</f>
        <v>0</v>
      </c>
    </row>
    <row r="14" spans="1:11" ht="13.5" customHeight="1" x14ac:dyDescent="0.2">
      <c r="A14" s="20"/>
      <c r="B14" s="23"/>
      <c r="C14" s="24" t="s">
        <v>14</v>
      </c>
      <c r="D14" s="91">
        <v>6000</v>
      </c>
      <c r="E14" s="91"/>
      <c r="F14" s="91"/>
      <c r="G14" s="91"/>
      <c r="H14" s="91"/>
      <c r="I14" s="91"/>
      <c r="J14" s="92"/>
      <c r="K14" s="93"/>
    </row>
    <row r="15" spans="1:11" ht="13.5" customHeight="1" x14ac:dyDescent="0.2">
      <c r="A15" s="20"/>
      <c r="B15" s="23"/>
      <c r="C15" s="25" t="s">
        <v>15</v>
      </c>
      <c r="D15" s="94"/>
      <c r="E15" s="94">
        <v>6000</v>
      </c>
      <c r="F15" s="94">
        <v>6000</v>
      </c>
      <c r="G15" s="94"/>
      <c r="H15" s="94"/>
      <c r="I15" s="94"/>
      <c r="J15" s="94"/>
      <c r="K15" s="95"/>
    </row>
    <row r="16" spans="1:11" ht="13.5" customHeight="1" x14ac:dyDescent="0.2">
      <c r="A16" s="18" t="s">
        <v>16</v>
      </c>
      <c r="B16" s="19"/>
      <c r="C16" s="26"/>
      <c r="D16" s="84">
        <f t="shared" ref="D16:K16" si="1">SUM(D17)</f>
        <v>46180</v>
      </c>
      <c r="E16" s="84">
        <f t="shared" si="1"/>
        <v>46180</v>
      </c>
      <c r="F16" s="85">
        <f t="shared" si="1"/>
        <v>46180</v>
      </c>
      <c r="G16" s="85">
        <f t="shared" si="1"/>
        <v>17580</v>
      </c>
      <c r="H16" s="85">
        <f t="shared" si="1"/>
        <v>1100</v>
      </c>
      <c r="I16" s="85">
        <f t="shared" si="1"/>
        <v>0</v>
      </c>
      <c r="J16" s="85">
        <f t="shared" si="1"/>
        <v>0</v>
      </c>
      <c r="K16" s="86">
        <f t="shared" si="1"/>
        <v>249000</v>
      </c>
    </row>
    <row r="17" spans="1:11" ht="13.5" customHeight="1" x14ac:dyDescent="0.2">
      <c r="A17" s="20"/>
      <c r="B17" s="27" t="s">
        <v>17</v>
      </c>
      <c r="C17" s="28"/>
      <c r="D17" s="96">
        <f>SUM(D18)</f>
        <v>46180</v>
      </c>
      <c r="E17" s="96">
        <f t="shared" ref="E17:J17" si="2">SUM(E18:E34)</f>
        <v>46180</v>
      </c>
      <c r="F17" s="96">
        <f t="shared" si="2"/>
        <v>46180</v>
      </c>
      <c r="G17" s="96">
        <f t="shared" si="2"/>
        <v>17580</v>
      </c>
      <c r="H17" s="96">
        <f t="shared" si="2"/>
        <v>1100</v>
      </c>
      <c r="I17" s="96">
        <f t="shared" si="2"/>
        <v>0</v>
      </c>
      <c r="J17" s="96">
        <f t="shared" si="2"/>
        <v>0</v>
      </c>
      <c r="K17" s="90">
        <f>SUM(K18:K34)</f>
        <v>249000</v>
      </c>
    </row>
    <row r="18" spans="1:11" ht="13.5" customHeight="1" x14ac:dyDescent="0.2">
      <c r="A18" s="20"/>
      <c r="B18" s="23"/>
      <c r="C18" s="24" t="s">
        <v>14</v>
      </c>
      <c r="D18" s="91">
        <v>46180</v>
      </c>
      <c r="E18" s="91"/>
      <c r="F18" s="91"/>
      <c r="G18" s="91"/>
      <c r="H18" s="91"/>
      <c r="I18" s="91"/>
      <c r="J18" s="91"/>
      <c r="K18" s="93"/>
    </row>
    <row r="19" spans="1:11" ht="13.5" customHeight="1" x14ac:dyDescent="0.2">
      <c r="A19" s="20"/>
      <c r="B19" s="23"/>
      <c r="C19" s="29" t="s">
        <v>18</v>
      </c>
      <c r="D19" s="97"/>
      <c r="E19" s="97"/>
      <c r="F19" s="97"/>
      <c r="G19" s="97"/>
      <c r="H19" s="97"/>
      <c r="I19" s="97"/>
      <c r="J19" s="97"/>
      <c r="K19" s="201">
        <v>58000</v>
      </c>
    </row>
    <row r="20" spans="1:11" ht="13.5" customHeight="1" x14ac:dyDescent="0.2">
      <c r="A20" s="20"/>
      <c r="B20" s="23"/>
      <c r="C20" s="29" t="s">
        <v>65</v>
      </c>
      <c r="D20" s="97"/>
      <c r="E20" s="97"/>
      <c r="F20" s="97"/>
      <c r="G20" s="97"/>
      <c r="H20" s="97"/>
      <c r="I20" s="97"/>
      <c r="J20" s="97"/>
      <c r="K20" s="201">
        <v>120000</v>
      </c>
    </row>
    <row r="21" spans="1:11" ht="13.5" customHeight="1" x14ac:dyDescent="0.2">
      <c r="A21" s="20"/>
      <c r="B21" s="23"/>
      <c r="C21" s="29" t="s">
        <v>19</v>
      </c>
      <c r="D21" s="97"/>
      <c r="E21" s="97"/>
      <c r="F21" s="97"/>
      <c r="G21" s="97"/>
      <c r="H21" s="97"/>
      <c r="I21" s="97"/>
      <c r="J21" s="97"/>
      <c r="K21" s="201">
        <v>52000</v>
      </c>
    </row>
    <row r="22" spans="1:11" ht="13.5" customHeight="1" x14ac:dyDescent="0.2">
      <c r="A22" s="20"/>
      <c r="B22" s="23"/>
      <c r="C22" s="29" t="s">
        <v>87</v>
      </c>
      <c r="D22" s="97"/>
      <c r="E22" s="97"/>
      <c r="F22" s="97"/>
      <c r="G22" s="97"/>
      <c r="H22" s="97"/>
      <c r="I22" s="97"/>
      <c r="J22" s="97"/>
      <c r="K22" s="201">
        <v>6000</v>
      </c>
    </row>
    <row r="23" spans="1:11" ht="13.5" customHeight="1" x14ac:dyDescent="0.2">
      <c r="A23" s="20"/>
      <c r="B23" s="23"/>
      <c r="C23" s="30" t="s">
        <v>20</v>
      </c>
      <c r="D23" s="98"/>
      <c r="E23" s="98"/>
      <c r="F23" s="98"/>
      <c r="G23" s="98"/>
      <c r="H23" s="98"/>
      <c r="I23" s="98"/>
      <c r="J23" s="98"/>
      <c r="K23" s="99">
        <v>9000</v>
      </c>
    </row>
    <row r="24" spans="1:11" ht="13.5" customHeight="1" x14ac:dyDescent="0.2">
      <c r="A24" s="20"/>
      <c r="B24" s="23"/>
      <c r="C24" s="31" t="s">
        <v>63</v>
      </c>
      <c r="D24" s="100"/>
      <c r="E24" s="100"/>
      <c r="F24" s="100"/>
      <c r="G24" s="100"/>
      <c r="H24" s="100"/>
      <c r="I24" s="100"/>
      <c r="J24" s="100"/>
      <c r="K24" s="101">
        <v>4000</v>
      </c>
    </row>
    <row r="25" spans="1:11" ht="13.5" customHeight="1" x14ac:dyDescent="0.2">
      <c r="A25" s="20"/>
      <c r="B25" s="23"/>
      <c r="C25" s="31" t="s">
        <v>23</v>
      </c>
      <c r="D25" s="100"/>
      <c r="E25" s="100">
        <v>17580</v>
      </c>
      <c r="F25" s="100">
        <v>17580</v>
      </c>
      <c r="G25" s="100">
        <v>17580</v>
      </c>
      <c r="H25" s="100"/>
      <c r="I25" s="100"/>
      <c r="J25" s="100"/>
      <c r="K25" s="101"/>
    </row>
    <row r="26" spans="1:11" ht="13.5" customHeight="1" x14ac:dyDescent="0.2">
      <c r="A26" s="20"/>
      <c r="B26" s="23"/>
      <c r="C26" s="31" t="s">
        <v>26</v>
      </c>
      <c r="D26" s="100"/>
      <c r="E26" s="100">
        <v>1100</v>
      </c>
      <c r="F26" s="100">
        <v>1100</v>
      </c>
      <c r="G26" s="100"/>
      <c r="H26" s="100">
        <v>1100</v>
      </c>
      <c r="I26" s="100"/>
      <c r="J26" s="100"/>
      <c r="K26" s="101"/>
    </row>
    <row r="27" spans="1:11" ht="13.5" hidden="1" customHeight="1" x14ac:dyDescent="0.2">
      <c r="A27" s="20"/>
      <c r="B27" s="23"/>
      <c r="C27" s="31" t="s">
        <v>30</v>
      </c>
      <c r="D27" s="100"/>
      <c r="E27" s="100"/>
      <c r="F27" s="100"/>
      <c r="G27" s="100"/>
      <c r="H27" s="100"/>
      <c r="I27" s="100"/>
      <c r="J27" s="100"/>
      <c r="K27" s="101"/>
    </row>
    <row r="28" spans="1:11" ht="13.5" hidden="1" customHeight="1" x14ac:dyDescent="0.2">
      <c r="A28" s="20"/>
      <c r="B28" s="23"/>
      <c r="C28" s="31" t="s">
        <v>28</v>
      </c>
      <c r="D28" s="100"/>
      <c r="E28" s="100"/>
      <c r="F28" s="100"/>
      <c r="G28" s="100"/>
      <c r="H28" s="100"/>
      <c r="I28" s="100"/>
      <c r="J28" s="100"/>
      <c r="K28" s="101"/>
    </row>
    <row r="29" spans="1:11" ht="13.5" hidden="1" customHeight="1" x14ac:dyDescent="0.2">
      <c r="A29" s="20"/>
      <c r="B29" s="23"/>
      <c r="C29" s="31" t="s">
        <v>29</v>
      </c>
      <c r="D29" s="100"/>
      <c r="E29" s="100"/>
      <c r="F29" s="100"/>
      <c r="G29" s="100"/>
      <c r="H29" s="100"/>
      <c r="I29" s="100"/>
      <c r="J29" s="100"/>
      <c r="K29" s="101"/>
    </row>
    <row r="30" spans="1:11" ht="13.5" customHeight="1" x14ac:dyDescent="0.2">
      <c r="A30" s="20"/>
      <c r="B30" s="23"/>
      <c r="C30" s="31" t="s">
        <v>15</v>
      </c>
      <c r="D30" s="100"/>
      <c r="E30" s="100">
        <v>10426</v>
      </c>
      <c r="F30" s="100">
        <v>10426</v>
      </c>
      <c r="G30" s="100"/>
      <c r="H30" s="100"/>
      <c r="I30" s="100"/>
      <c r="J30" s="100"/>
      <c r="K30" s="102"/>
    </row>
    <row r="31" spans="1:11" ht="13.5" customHeight="1" x14ac:dyDescent="0.2">
      <c r="A31" s="20"/>
      <c r="B31" s="23"/>
      <c r="C31" s="31" t="s">
        <v>33</v>
      </c>
      <c r="D31" s="100"/>
      <c r="E31" s="100">
        <v>600</v>
      </c>
      <c r="F31" s="100">
        <v>600</v>
      </c>
      <c r="G31" s="100"/>
      <c r="H31" s="100"/>
      <c r="I31" s="100"/>
      <c r="J31" s="100"/>
      <c r="K31" s="102"/>
    </row>
    <row r="32" spans="1:11" ht="13.5" customHeight="1" x14ac:dyDescent="0.2">
      <c r="A32" s="20"/>
      <c r="B32" s="23"/>
      <c r="C32" s="31" t="s">
        <v>61</v>
      </c>
      <c r="D32" s="100"/>
      <c r="E32" s="100">
        <v>8200</v>
      </c>
      <c r="F32" s="100">
        <v>8200</v>
      </c>
      <c r="G32" s="100"/>
      <c r="H32" s="100"/>
      <c r="I32" s="100"/>
      <c r="J32" s="100"/>
      <c r="K32" s="102"/>
    </row>
    <row r="33" spans="1:15" ht="13.5" customHeight="1" x14ac:dyDescent="0.2">
      <c r="A33" s="20"/>
      <c r="B33" s="23"/>
      <c r="C33" s="31" t="s">
        <v>77</v>
      </c>
      <c r="D33" s="100"/>
      <c r="E33" s="100">
        <v>6274</v>
      </c>
      <c r="F33" s="100">
        <v>6274</v>
      </c>
      <c r="G33" s="100"/>
      <c r="H33" s="100"/>
      <c r="I33" s="100"/>
      <c r="J33" s="100"/>
      <c r="K33" s="102"/>
    </row>
    <row r="34" spans="1:15" ht="13.5" customHeight="1" thickBot="1" x14ac:dyDescent="0.25">
      <c r="A34" s="20"/>
      <c r="B34" s="23"/>
      <c r="C34" s="25" t="s">
        <v>35</v>
      </c>
      <c r="D34" s="94"/>
      <c r="E34" s="94">
        <v>2000</v>
      </c>
      <c r="F34" s="94">
        <v>2000</v>
      </c>
      <c r="G34" s="94"/>
      <c r="H34" s="94"/>
      <c r="I34" s="94"/>
      <c r="J34" s="94"/>
      <c r="K34" s="95"/>
    </row>
    <row r="35" spans="1:15" ht="13.5" customHeight="1" x14ac:dyDescent="0.2">
      <c r="A35" s="18" t="s">
        <v>21</v>
      </c>
      <c r="B35" s="19"/>
      <c r="C35" s="26"/>
      <c r="D35" s="84">
        <f t="shared" ref="D35:K35" si="3">SUM(D36+D43)</f>
        <v>617445</v>
      </c>
      <c r="E35" s="84">
        <f t="shared" si="3"/>
        <v>617445</v>
      </c>
      <c r="F35" s="84">
        <f t="shared" si="3"/>
        <v>617445</v>
      </c>
      <c r="G35" s="84">
        <f t="shared" si="3"/>
        <v>417803</v>
      </c>
      <c r="H35" s="84">
        <f t="shared" si="3"/>
        <v>83187</v>
      </c>
      <c r="I35" s="84">
        <f t="shared" si="3"/>
        <v>1650</v>
      </c>
      <c r="J35" s="84">
        <f t="shared" si="3"/>
        <v>0</v>
      </c>
      <c r="K35" s="86">
        <f t="shared" si="3"/>
        <v>0</v>
      </c>
    </row>
    <row r="36" spans="1:15" ht="13.5" customHeight="1" x14ac:dyDescent="0.2">
      <c r="A36" s="20"/>
      <c r="B36" s="21" t="s">
        <v>64</v>
      </c>
      <c r="C36" s="22"/>
      <c r="D36" s="87">
        <f>SUM(D37)</f>
        <v>165872</v>
      </c>
      <c r="E36" s="87">
        <f t="shared" ref="E36:K36" si="4">SUM(E38:E42)</f>
        <v>165872</v>
      </c>
      <c r="F36" s="87">
        <f t="shared" si="4"/>
        <v>165872</v>
      </c>
      <c r="G36" s="87">
        <f t="shared" si="4"/>
        <v>76088</v>
      </c>
      <c r="H36" s="87">
        <f t="shared" si="4"/>
        <v>15784</v>
      </c>
      <c r="I36" s="87">
        <f t="shared" si="4"/>
        <v>0</v>
      </c>
      <c r="J36" s="87">
        <f t="shared" si="4"/>
        <v>0</v>
      </c>
      <c r="K36" s="145">
        <f t="shared" si="4"/>
        <v>0</v>
      </c>
    </row>
    <row r="37" spans="1:15" ht="13.5" customHeight="1" x14ac:dyDescent="0.25">
      <c r="A37" s="20"/>
      <c r="B37" s="23"/>
      <c r="C37" s="24" t="s">
        <v>14</v>
      </c>
      <c r="D37" s="91">
        <v>165872</v>
      </c>
      <c r="E37" s="91"/>
      <c r="F37" s="91"/>
      <c r="G37" s="91"/>
      <c r="H37" s="91"/>
      <c r="I37" s="91"/>
      <c r="J37" s="92"/>
      <c r="K37" s="103"/>
    </row>
    <row r="38" spans="1:15" ht="13.5" customHeight="1" x14ac:dyDescent="0.25">
      <c r="A38" s="20"/>
      <c r="B38" s="23"/>
      <c r="C38" s="30" t="s">
        <v>23</v>
      </c>
      <c r="D38" s="98"/>
      <c r="E38" s="98">
        <v>76088</v>
      </c>
      <c r="F38" s="98">
        <v>76088</v>
      </c>
      <c r="G38" s="98">
        <v>76088</v>
      </c>
      <c r="H38" s="98"/>
      <c r="I38" s="98"/>
      <c r="J38" s="104"/>
      <c r="K38" s="105"/>
    </row>
    <row r="39" spans="1:15" ht="13.5" customHeight="1" x14ac:dyDescent="0.25">
      <c r="A39" s="20"/>
      <c r="B39" s="23"/>
      <c r="C39" s="30" t="s">
        <v>26</v>
      </c>
      <c r="D39" s="98"/>
      <c r="E39" s="98">
        <v>13080</v>
      </c>
      <c r="F39" s="98">
        <v>13080</v>
      </c>
      <c r="G39" s="98"/>
      <c r="H39" s="98">
        <v>13080</v>
      </c>
      <c r="I39" s="98"/>
      <c r="J39" s="104"/>
      <c r="K39" s="105"/>
    </row>
    <row r="40" spans="1:15" ht="13.5" customHeight="1" x14ac:dyDescent="0.25">
      <c r="A40" s="20"/>
      <c r="B40" s="23"/>
      <c r="C40" s="30" t="s">
        <v>27</v>
      </c>
      <c r="D40" s="98"/>
      <c r="E40" s="98">
        <v>1864</v>
      </c>
      <c r="F40" s="98">
        <v>1864</v>
      </c>
      <c r="G40" s="98"/>
      <c r="H40" s="98">
        <v>1864</v>
      </c>
      <c r="I40" s="98"/>
      <c r="J40" s="104"/>
      <c r="K40" s="105"/>
    </row>
    <row r="41" spans="1:15" ht="13.5" customHeight="1" x14ac:dyDescent="0.25">
      <c r="A41" s="20"/>
      <c r="B41" s="23"/>
      <c r="C41" s="30" t="s">
        <v>15</v>
      </c>
      <c r="D41" s="98"/>
      <c r="E41" s="98">
        <v>74000</v>
      </c>
      <c r="F41" s="98">
        <v>74000</v>
      </c>
      <c r="G41" s="98"/>
      <c r="H41" s="98"/>
      <c r="I41" s="98"/>
      <c r="J41" s="104"/>
      <c r="K41" s="105"/>
    </row>
    <row r="42" spans="1:15" ht="13.5" customHeight="1" x14ac:dyDescent="0.25">
      <c r="A42" s="20"/>
      <c r="B42" s="23"/>
      <c r="C42" s="61" t="s">
        <v>88</v>
      </c>
      <c r="D42" s="106"/>
      <c r="E42" s="106">
        <v>840</v>
      </c>
      <c r="F42" s="106">
        <v>840</v>
      </c>
      <c r="G42" s="106"/>
      <c r="H42" s="106">
        <v>840</v>
      </c>
      <c r="I42" s="106"/>
      <c r="J42" s="107"/>
      <c r="K42" s="108"/>
    </row>
    <row r="43" spans="1:15" ht="13.5" customHeight="1" x14ac:dyDescent="0.2">
      <c r="A43" s="20"/>
      <c r="B43" s="202" t="s">
        <v>22</v>
      </c>
      <c r="C43" s="203"/>
      <c r="D43" s="204">
        <f>SUM(D44:D44)</f>
        <v>451573</v>
      </c>
      <c r="E43" s="204">
        <f>SUM(E44:E61)</f>
        <v>451573</v>
      </c>
      <c r="F43" s="204">
        <f t="shared" ref="F43:K43" si="5">SUM(F44:F61)</f>
        <v>451573</v>
      </c>
      <c r="G43" s="204">
        <f t="shared" si="5"/>
        <v>341715</v>
      </c>
      <c r="H43" s="204">
        <f t="shared" si="5"/>
        <v>67403</v>
      </c>
      <c r="I43" s="204">
        <f t="shared" si="5"/>
        <v>1650</v>
      </c>
      <c r="J43" s="204">
        <f t="shared" si="5"/>
        <v>0</v>
      </c>
      <c r="K43" s="90">
        <f t="shared" si="5"/>
        <v>0</v>
      </c>
    </row>
    <row r="44" spans="1:15" ht="12.6" customHeight="1" x14ac:dyDescent="0.25">
      <c r="A44" s="20"/>
      <c r="B44" s="23"/>
      <c r="C44" s="24" t="s">
        <v>14</v>
      </c>
      <c r="D44" s="91">
        <v>451573</v>
      </c>
      <c r="E44" s="109"/>
      <c r="F44" s="109"/>
      <c r="G44" s="109"/>
      <c r="H44" s="109"/>
      <c r="I44" s="109"/>
      <c r="J44" s="92"/>
      <c r="K44" s="103"/>
    </row>
    <row r="45" spans="1:15" ht="13.5" customHeight="1" x14ac:dyDescent="0.25">
      <c r="A45" s="20"/>
      <c r="B45" s="23"/>
      <c r="C45" s="30" t="s">
        <v>60</v>
      </c>
      <c r="D45" s="98"/>
      <c r="E45" s="110">
        <v>1650</v>
      </c>
      <c r="F45" s="110">
        <v>1650</v>
      </c>
      <c r="G45" s="110"/>
      <c r="H45" s="110"/>
      <c r="I45" s="110">
        <v>1650</v>
      </c>
      <c r="J45" s="104"/>
      <c r="K45" s="105"/>
    </row>
    <row r="46" spans="1:15" ht="16.149999999999999" customHeight="1" x14ac:dyDescent="0.25">
      <c r="A46" s="20"/>
      <c r="B46" s="23"/>
      <c r="C46" s="33" t="s">
        <v>23</v>
      </c>
      <c r="D46" s="98"/>
      <c r="E46" s="110">
        <v>90100</v>
      </c>
      <c r="F46" s="110">
        <v>90100</v>
      </c>
      <c r="G46" s="110">
        <v>90100</v>
      </c>
      <c r="H46" s="110"/>
      <c r="I46" s="110"/>
      <c r="J46" s="104"/>
      <c r="K46" s="105"/>
      <c r="L46" s="4"/>
    </row>
    <row r="47" spans="1:15" ht="13.5" customHeight="1" x14ac:dyDescent="0.25">
      <c r="A47" s="20"/>
      <c r="B47" s="23"/>
      <c r="C47" s="30" t="s">
        <v>24</v>
      </c>
      <c r="D47" s="98"/>
      <c r="E47" s="110">
        <v>219255</v>
      </c>
      <c r="F47" s="110">
        <v>219255</v>
      </c>
      <c r="G47" s="110">
        <v>219255</v>
      </c>
      <c r="H47" s="110"/>
      <c r="I47" s="110"/>
      <c r="J47" s="104"/>
      <c r="K47" s="105"/>
      <c r="L47" s="4"/>
    </row>
    <row r="48" spans="1:15" ht="13.5" customHeight="1" x14ac:dyDescent="0.25">
      <c r="A48" s="20"/>
      <c r="B48" s="23"/>
      <c r="C48" s="33" t="s">
        <v>25</v>
      </c>
      <c r="D48" s="98"/>
      <c r="E48" s="110">
        <v>21800</v>
      </c>
      <c r="F48" s="110">
        <v>21800</v>
      </c>
      <c r="G48" s="110">
        <v>21800</v>
      </c>
      <c r="H48" s="110"/>
      <c r="I48" s="110"/>
      <c r="J48" s="104"/>
      <c r="K48" s="105"/>
      <c r="L48" s="4"/>
      <c r="O48" s="56"/>
    </row>
    <row r="49" spans="1:15" ht="13.5" customHeight="1" x14ac:dyDescent="0.25">
      <c r="A49" s="20"/>
      <c r="B49" s="23"/>
      <c r="C49" s="33" t="s">
        <v>26</v>
      </c>
      <c r="D49" s="98"/>
      <c r="E49" s="110">
        <v>57482</v>
      </c>
      <c r="F49" s="110">
        <v>57482</v>
      </c>
      <c r="G49" s="110"/>
      <c r="H49" s="110">
        <v>57482</v>
      </c>
      <c r="I49" s="110"/>
      <c r="J49" s="104"/>
      <c r="K49" s="105"/>
      <c r="L49" s="4"/>
      <c r="O49" s="56"/>
    </row>
    <row r="50" spans="1:15" ht="13.5" customHeight="1" x14ac:dyDescent="0.25">
      <c r="A50" s="20"/>
      <c r="B50" s="23"/>
      <c r="C50" s="33" t="s">
        <v>27</v>
      </c>
      <c r="D50" s="111"/>
      <c r="E50" s="112">
        <v>5548</v>
      </c>
      <c r="F50" s="112">
        <v>5548</v>
      </c>
      <c r="G50" s="112"/>
      <c r="H50" s="112">
        <v>5548</v>
      </c>
      <c r="I50" s="112"/>
      <c r="J50" s="113"/>
      <c r="K50" s="105"/>
      <c r="L50" s="4"/>
      <c r="O50" s="56"/>
    </row>
    <row r="51" spans="1:15" ht="13.5" customHeight="1" x14ac:dyDescent="0.25">
      <c r="A51" s="20"/>
      <c r="B51" s="23"/>
      <c r="C51" s="33" t="s">
        <v>39</v>
      </c>
      <c r="D51" s="111"/>
      <c r="E51" s="112">
        <v>10560</v>
      </c>
      <c r="F51" s="112">
        <v>10560</v>
      </c>
      <c r="G51" s="112">
        <v>10560</v>
      </c>
      <c r="H51" s="112"/>
      <c r="I51" s="112"/>
      <c r="J51" s="113"/>
      <c r="K51" s="105"/>
      <c r="L51" s="4"/>
    </row>
    <row r="52" spans="1:15" ht="13.5" customHeight="1" x14ac:dyDescent="0.25">
      <c r="A52" s="20"/>
      <c r="B52" s="23"/>
      <c r="C52" s="33" t="s">
        <v>28</v>
      </c>
      <c r="D52" s="98"/>
      <c r="E52" s="110">
        <v>6794</v>
      </c>
      <c r="F52" s="110">
        <v>6794</v>
      </c>
      <c r="G52" s="110"/>
      <c r="H52" s="110"/>
      <c r="I52" s="110"/>
      <c r="J52" s="104"/>
      <c r="K52" s="105"/>
    </row>
    <row r="53" spans="1:15" ht="13.5" customHeight="1" x14ac:dyDescent="0.25">
      <c r="A53" s="20"/>
      <c r="B53" s="23"/>
      <c r="C53" s="33" t="s">
        <v>29</v>
      </c>
      <c r="D53" s="98"/>
      <c r="E53" s="110">
        <v>3000</v>
      </c>
      <c r="F53" s="110">
        <v>3000</v>
      </c>
      <c r="G53" s="110"/>
      <c r="H53" s="110"/>
      <c r="I53" s="110"/>
      <c r="J53" s="104"/>
      <c r="K53" s="105"/>
    </row>
    <row r="54" spans="1:15" ht="13.5" customHeight="1" x14ac:dyDescent="0.25">
      <c r="A54" s="20"/>
      <c r="B54" s="23"/>
      <c r="C54" s="33" t="s">
        <v>30</v>
      </c>
      <c r="D54" s="98"/>
      <c r="E54" s="110">
        <v>2000</v>
      </c>
      <c r="F54" s="110">
        <v>2000</v>
      </c>
      <c r="G54" s="110"/>
      <c r="H54" s="110"/>
      <c r="I54" s="110"/>
      <c r="J54" s="104"/>
      <c r="K54" s="105"/>
    </row>
    <row r="55" spans="1:15" ht="13.5" customHeight="1" x14ac:dyDescent="0.25">
      <c r="A55" s="20"/>
      <c r="B55" s="23"/>
      <c r="C55" s="33" t="s">
        <v>31</v>
      </c>
      <c r="D55" s="98"/>
      <c r="E55" s="110">
        <v>500</v>
      </c>
      <c r="F55" s="110">
        <v>500</v>
      </c>
      <c r="G55" s="110"/>
      <c r="H55" s="110"/>
      <c r="I55" s="110"/>
      <c r="J55" s="104"/>
      <c r="K55" s="105"/>
    </row>
    <row r="56" spans="1:15" ht="13.5" customHeight="1" x14ac:dyDescent="0.25">
      <c r="A56" s="20"/>
      <c r="B56" s="23"/>
      <c r="C56" s="33" t="s">
        <v>15</v>
      </c>
      <c r="D56" s="98"/>
      <c r="E56" s="110">
        <v>18221</v>
      </c>
      <c r="F56" s="110">
        <v>18221</v>
      </c>
      <c r="G56" s="110"/>
      <c r="H56" s="110"/>
      <c r="I56" s="110"/>
      <c r="J56" s="104"/>
      <c r="K56" s="105"/>
    </row>
    <row r="57" spans="1:15" ht="13.5" customHeight="1" x14ac:dyDescent="0.25">
      <c r="A57" s="20"/>
      <c r="B57" s="23"/>
      <c r="C57" s="30" t="s">
        <v>48</v>
      </c>
      <c r="D57" s="98"/>
      <c r="E57" s="110">
        <v>350</v>
      </c>
      <c r="F57" s="110">
        <v>350</v>
      </c>
      <c r="G57" s="110"/>
      <c r="H57" s="110"/>
      <c r="I57" s="110"/>
      <c r="J57" s="104"/>
      <c r="K57" s="105"/>
    </row>
    <row r="58" spans="1:15" ht="13.5" hidden="1" customHeight="1" x14ac:dyDescent="0.25">
      <c r="A58" s="20"/>
      <c r="B58" s="23"/>
      <c r="C58" s="33" t="s">
        <v>32</v>
      </c>
      <c r="D58" s="98"/>
      <c r="E58" s="110"/>
      <c r="F58" s="110"/>
      <c r="G58" s="110"/>
      <c r="H58" s="110"/>
      <c r="I58" s="110"/>
      <c r="J58" s="104"/>
      <c r="K58" s="105"/>
    </row>
    <row r="59" spans="1:15" ht="13.5" customHeight="1" x14ac:dyDescent="0.25">
      <c r="A59" s="20"/>
      <c r="B59" s="23"/>
      <c r="C59" s="33" t="s">
        <v>33</v>
      </c>
      <c r="D59" s="98"/>
      <c r="E59" s="110">
        <v>1900</v>
      </c>
      <c r="F59" s="110">
        <v>1900</v>
      </c>
      <c r="G59" s="110"/>
      <c r="H59" s="110"/>
      <c r="I59" s="110"/>
      <c r="J59" s="104"/>
      <c r="K59" s="105"/>
    </row>
    <row r="60" spans="1:15" ht="13.5" customHeight="1" x14ac:dyDescent="0.25">
      <c r="A60" s="57"/>
      <c r="B60" s="58"/>
      <c r="C60" s="190" t="s">
        <v>34</v>
      </c>
      <c r="D60" s="120"/>
      <c r="E60" s="191">
        <v>8040</v>
      </c>
      <c r="F60" s="191">
        <v>8040</v>
      </c>
      <c r="G60" s="191"/>
      <c r="H60" s="191"/>
      <c r="I60" s="191"/>
      <c r="J60" s="121"/>
      <c r="K60" s="192"/>
    </row>
    <row r="61" spans="1:15" ht="13.5" customHeight="1" thickBot="1" x14ac:dyDescent="0.3">
      <c r="A61" s="43"/>
      <c r="B61" s="44"/>
      <c r="C61" s="186" t="s">
        <v>88</v>
      </c>
      <c r="D61" s="139"/>
      <c r="E61" s="187">
        <v>4373</v>
      </c>
      <c r="F61" s="187">
        <v>4373</v>
      </c>
      <c r="G61" s="188"/>
      <c r="H61" s="187">
        <v>4373</v>
      </c>
      <c r="I61" s="188"/>
      <c r="J61" s="140"/>
      <c r="K61" s="189"/>
      <c r="L61" s="198"/>
    </row>
    <row r="62" spans="1:15" ht="13.5" customHeight="1" thickBot="1" x14ac:dyDescent="0.25">
      <c r="A62" s="18" t="s">
        <v>36</v>
      </c>
      <c r="B62" s="19"/>
      <c r="C62" s="26"/>
      <c r="D62" s="84">
        <f t="shared" ref="D62:K62" si="6">SUM(D63+D66)</f>
        <v>16684</v>
      </c>
      <c r="E62" s="84">
        <f t="shared" si="6"/>
        <v>16684</v>
      </c>
      <c r="F62" s="85">
        <f t="shared" si="6"/>
        <v>16684</v>
      </c>
      <c r="G62" s="85">
        <f t="shared" si="6"/>
        <v>6952</v>
      </c>
      <c r="H62" s="85">
        <f t="shared" si="6"/>
        <v>1232</v>
      </c>
      <c r="I62" s="85">
        <f t="shared" si="6"/>
        <v>0</v>
      </c>
      <c r="J62" s="85">
        <f t="shared" si="6"/>
        <v>0</v>
      </c>
      <c r="K62" s="86">
        <f t="shared" si="6"/>
        <v>0</v>
      </c>
    </row>
    <row r="63" spans="1:15" ht="13.5" customHeight="1" x14ac:dyDescent="0.2">
      <c r="A63" s="34"/>
      <c r="B63" s="35" t="s">
        <v>37</v>
      </c>
      <c r="C63" s="36"/>
      <c r="D63" s="115">
        <f>SUM(D64)</f>
        <v>684</v>
      </c>
      <c r="E63" s="115">
        <f t="shared" ref="E63:K63" si="7">SUM(E64:E65)</f>
        <v>684</v>
      </c>
      <c r="F63" s="115">
        <f t="shared" si="7"/>
        <v>684</v>
      </c>
      <c r="G63" s="115">
        <f t="shared" si="7"/>
        <v>684</v>
      </c>
      <c r="H63" s="115">
        <f t="shared" si="7"/>
        <v>0</v>
      </c>
      <c r="I63" s="115">
        <f t="shared" si="7"/>
        <v>0</v>
      </c>
      <c r="J63" s="115">
        <f t="shared" si="7"/>
        <v>0</v>
      </c>
      <c r="K63" s="177">
        <f t="shared" si="7"/>
        <v>0</v>
      </c>
    </row>
    <row r="64" spans="1:15" ht="13.5" customHeight="1" x14ac:dyDescent="0.2">
      <c r="A64" s="20"/>
      <c r="B64" s="23"/>
      <c r="C64" s="29" t="s">
        <v>14</v>
      </c>
      <c r="D64" s="97">
        <v>684</v>
      </c>
      <c r="E64" s="97"/>
      <c r="F64" s="97"/>
      <c r="G64" s="97"/>
      <c r="H64" s="97"/>
      <c r="I64" s="97"/>
      <c r="J64" s="116"/>
      <c r="K64" s="117"/>
    </row>
    <row r="65" spans="1:11" ht="13.5" customHeight="1" x14ac:dyDescent="0.2">
      <c r="A65" s="20"/>
      <c r="B65" s="23"/>
      <c r="C65" s="30" t="s">
        <v>23</v>
      </c>
      <c r="D65" s="98"/>
      <c r="E65" s="118">
        <v>684</v>
      </c>
      <c r="F65" s="118">
        <v>684</v>
      </c>
      <c r="G65" s="118">
        <v>684</v>
      </c>
      <c r="H65" s="118"/>
      <c r="I65" s="98"/>
      <c r="J65" s="104"/>
      <c r="K65" s="119"/>
    </row>
    <row r="66" spans="1:11" ht="13.5" customHeight="1" x14ac:dyDescent="0.2">
      <c r="A66" s="20"/>
      <c r="B66" s="27" t="s">
        <v>38</v>
      </c>
      <c r="C66" s="28"/>
      <c r="D66" s="96">
        <f>SUM(D67:D67)</f>
        <v>16000</v>
      </c>
      <c r="E66" s="96">
        <f t="shared" ref="E66:K66" si="8">SUM(E67:E74)</f>
        <v>16000</v>
      </c>
      <c r="F66" s="96">
        <f t="shared" si="8"/>
        <v>16000</v>
      </c>
      <c r="G66" s="96">
        <f t="shared" si="8"/>
        <v>6268</v>
      </c>
      <c r="H66" s="96">
        <f t="shared" si="8"/>
        <v>1232</v>
      </c>
      <c r="I66" s="96">
        <f t="shared" si="8"/>
        <v>0</v>
      </c>
      <c r="J66" s="96">
        <f t="shared" si="8"/>
        <v>0</v>
      </c>
      <c r="K66" s="90">
        <f t="shared" si="8"/>
        <v>0</v>
      </c>
    </row>
    <row r="67" spans="1:11" ht="13.5" customHeight="1" x14ac:dyDescent="0.2">
      <c r="A67" s="20"/>
      <c r="B67" s="23"/>
      <c r="C67" s="24" t="s">
        <v>14</v>
      </c>
      <c r="D67" s="91">
        <v>16000</v>
      </c>
      <c r="E67" s="91"/>
      <c r="F67" s="91"/>
      <c r="G67" s="91"/>
      <c r="H67" s="91"/>
      <c r="I67" s="91"/>
      <c r="J67" s="92"/>
      <c r="K67" s="93"/>
    </row>
    <row r="68" spans="1:11" ht="13.5" hidden="1" customHeight="1" x14ac:dyDescent="0.2">
      <c r="A68" s="20"/>
      <c r="B68" s="23"/>
      <c r="C68" s="30" t="s">
        <v>76</v>
      </c>
      <c r="D68" s="98"/>
      <c r="E68" s="98"/>
      <c r="F68" s="98"/>
      <c r="G68" s="98"/>
      <c r="H68" s="98"/>
      <c r="I68" s="98"/>
      <c r="J68" s="104"/>
      <c r="K68" s="119"/>
    </row>
    <row r="69" spans="1:11" ht="13.5" customHeight="1" x14ac:dyDescent="0.2">
      <c r="A69" s="20"/>
      <c r="B69" s="23"/>
      <c r="C69" s="30" t="s">
        <v>26</v>
      </c>
      <c r="D69" s="98"/>
      <c r="E69" s="98">
        <v>1078</v>
      </c>
      <c r="F69" s="98">
        <v>1078</v>
      </c>
      <c r="G69" s="98"/>
      <c r="H69" s="98">
        <v>1078</v>
      </c>
      <c r="I69" s="98"/>
      <c r="J69" s="104"/>
      <c r="K69" s="119"/>
    </row>
    <row r="70" spans="1:11" ht="13.5" customHeight="1" x14ac:dyDescent="0.2">
      <c r="A70" s="20"/>
      <c r="B70" s="23"/>
      <c r="C70" s="30" t="s">
        <v>27</v>
      </c>
      <c r="D70" s="98"/>
      <c r="E70" s="98">
        <v>154</v>
      </c>
      <c r="F70" s="98">
        <v>154</v>
      </c>
      <c r="G70" s="98"/>
      <c r="H70" s="98">
        <v>154</v>
      </c>
      <c r="I70" s="98"/>
      <c r="J70" s="104"/>
      <c r="K70" s="119"/>
    </row>
    <row r="71" spans="1:11" ht="13.5" customHeight="1" x14ac:dyDescent="0.2">
      <c r="A71" s="20"/>
      <c r="B71" s="23"/>
      <c r="C71" s="30" t="s">
        <v>39</v>
      </c>
      <c r="D71" s="98"/>
      <c r="E71" s="98">
        <v>6268</v>
      </c>
      <c r="F71" s="98">
        <v>6268</v>
      </c>
      <c r="G71" s="98">
        <v>6268</v>
      </c>
      <c r="H71" s="98"/>
      <c r="I71" s="98"/>
      <c r="J71" s="104"/>
      <c r="K71" s="119"/>
    </row>
    <row r="72" spans="1:11" ht="13.5" customHeight="1" x14ac:dyDescent="0.2">
      <c r="A72" s="20"/>
      <c r="B72" s="23"/>
      <c r="C72" s="30" t="s">
        <v>28</v>
      </c>
      <c r="D72" s="98"/>
      <c r="E72" s="98">
        <v>1000</v>
      </c>
      <c r="F72" s="98">
        <v>1000</v>
      </c>
      <c r="G72" s="98"/>
      <c r="H72" s="98"/>
      <c r="I72" s="98"/>
      <c r="J72" s="104"/>
      <c r="K72" s="119"/>
    </row>
    <row r="73" spans="1:11" ht="13.5" customHeight="1" x14ac:dyDescent="0.2">
      <c r="A73" s="20"/>
      <c r="B73" s="23"/>
      <c r="C73" s="31" t="s">
        <v>31</v>
      </c>
      <c r="D73" s="100"/>
      <c r="E73" s="100">
        <v>1000</v>
      </c>
      <c r="F73" s="100">
        <v>1000</v>
      </c>
      <c r="G73" s="100"/>
      <c r="H73" s="100"/>
      <c r="I73" s="100"/>
      <c r="J73" s="199"/>
      <c r="K73" s="102"/>
    </row>
    <row r="74" spans="1:11" ht="13.5" customHeight="1" thickBot="1" x14ac:dyDescent="0.25">
      <c r="A74" s="20"/>
      <c r="B74" s="23"/>
      <c r="C74" s="60" t="s">
        <v>15</v>
      </c>
      <c r="D74" s="120"/>
      <c r="E74" s="120">
        <v>6500</v>
      </c>
      <c r="F74" s="120">
        <v>6500</v>
      </c>
      <c r="G74" s="120"/>
      <c r="H74" s="120"/>
      <c r="I74" s="120"/>
      <c r="J74" s="121"/>
      <c r="K74" s="122"/>
    </row>
    <row r="75" spans="1:11" ht="13.5" hidden="1" customHeight="1" x14ac:dyDescent="0.2">
      <c r="A75" s="73"/>
      <c r="B75" s="73"/>
      <c r="C75" s="74"/>
      <c r="D75" s="123"/>
      <c r="E75" s="123"/>
      <c r="F75" s="123"/>
      <c r="G75" s="123"/>
      <c r="H75" s="123"/>
      <c r="I75" s="123"/>
      <c r="J75" s="123"/>
      <c r="K75" s="178"/>
    </row>
    <row r="76" spans="1:11" ht="13.5" hidden="1" customHeight="1" x14ac:dyDescent="0.2">
      <c r="A76" s="75"/>
      <c r="B76" s="71"/>
      <c r="C76" s="72"/>
      <c r="D76" s="124"/>
      <c r="E76" s="124"/>
      <c r="F76" s="124"/>
      <c r="G76" s="124"/>
      <c r="H76" s="124"/>
      <c r="I76" s="124"/>
      <c r="J76" s="124"/>
      <c r="K76" s="179"/>
    </row>
    <row r="77" spans="1:11" ht="13.5" hidden="1" customHeight="1" x14ac:dyDescent="0.2">
      <c r="A77" s="20"/>
      <c r="B77" s="76"/>
      <c r="C77" s="78"/>
      <c r="D77" s="125"/>
      <c r="E77" s="125"/>
      <c r="F77" s="125"/>
      <c r="G77" s="125"/>
      <c r="H77" s="125"/>
      <c r="I77" s="125"/>
      <c r="J77" s="125"/>
      <c r="K77" s="180"/>
    </row>
    <row r="78" spans="1:11" ht="13.5" hidden="1" customHeight="1" x14ac:dyDescent="0.2">
      <c r="A78" s="20"/>
      <c r="B78" s="76"/>
      <c r="C78" s="79"/>
      <c r="D78" s="126"/>
      <c r="E78" s="126"/>
      <c r="F78" s="126"/>
      <c r="G78" s="126"/>
      <c r="H78" s="126"/>
      <c r="I78" s="126"/>
      <c r="J78" s="126"/>
      <c r="K78" s="181"/>
    </row>
    <row r="79" spans="1:11" ht="13.5" hidden="1" customHeight="1" x14ac:dyDescent="0.2">
      <c r="A79" s="20"/>
      <c r="B79" s="76"/>
      <c r="C79" s="79"/>
      <c r="D79" s="126"/>
      <c r="E79" s="126"/>
      <c r="F79" s="126"/>
      <c r="G79" s="126"/>
      <c r="H79" s="126"/>
      <c r="I79" s="126"/>
      <c r="J79" s="126"/>
      <c r="K79" s="181"/>
    </row>
    <row r="80" spans="1:11" ht="13.5" hidden="1" customHeight="1" x14ac:dyDescent="0.2">
      <c r="A80" s="20"/>
      <c r="B80" s="76"/>
      <c r="C80" s="79"/>
      <c r="D80" s="126"/>
      <c r="E80" s="126"/>
      <c r="F80" s="126"/>
      <c r="G80" s="126"/>
      <c r="H80" s="126"/>
      <c r="I80" s="126"/>
      <c r="J80" s="126"/>
      <c r="K80" s="181"/>
    </row>
    <row r="81" spans="1:12" ht="13.5" hidden="1" customHeight="1" x14ac:dyDescent="0.2">
      <c r="A81" s="20"/>
      <c r="B81" s="76"/>
      <c r="C81" s="79"/>
      <c r="D81" s="126"/>
      <c r="E81" s="126"/>
      <c r="F81" s="126"/>
      <c r="G81" s="126"/>
      <c r="H81" s="126"/>
      <c r="I81" s="126"/>
      <c r="J81" s="126"/>
      <c r="K81" s="181"/>
    </row>
    <row r="82" spans="1:12" ht="13.5" hidden="1" customHeight="1" x14ac:dyDescent="0.2">
      <c r="A82" s="20"/>
      <c r="B82" s="76"/>
      <c r="C82" s="79"/>
      <c r="D82" s="126"/>
      <c r="E82" s="126"/>
      <c r="F82" s="126"/>
      <c r="G82" s="126"/>
      <c r="H82" s="126"/>
      <c r="I82" s="126"/>
      <c r="J82" s="126"/>
      <c r="K82" s="181"/>
    </row>
    <row r="83" spans="1:12" ht="13.5" hidden="1" customHeight="1" x14ac:dyDescent="0.2">
      <c r="A83" s="20"/>
      <c r="B83" s="76"/>
      <c r="C83" s="79"/>
      <c r="D83" s="126"/>
      <c r="E83" s="126"/>
      <c r="F83" s="126"/>
      <c r="G83" s="126"/>
      <c r="H83" s="126"/>
      <c r="I83" s="126"/>
      <c r="J83" s="126"/>
      <c r="K83" s="181"/>
    </row>
    <row r="84" spans="1:12" ht="13.5" hidden="1" customHeight="1" thickBot="1" x14ac:dyDescent="0.25">
      <c r="A84" s="20"/>
      <c r="B84" s="23"/>
      <c r="C84" s="80"/>
      <c r="D84" s="127"/>
      <c r="E84" s="127"/>
      <c r="F84" s="127"/>
      <c r="G84" s="127"/>
      <c r="H84" s="127"/>
      <c r="I84" s="127"/>
      <c r="J84" s="128"/>
      <c r="K84" s="129"/>
    </row>
    <row r="85" spans="1:12" ht="13.5" hidden="1" customHeight="1" thickBot="1" x14ac:dyDescent="0.25">
      <c r="A85" s="18" t="s">
        <v>80</v>
      </c>
      <c r="B85" s="19"/>
      <c r="C85" s="26"/>
      <c r="D85" s="84">
        <f t="shared" ref="D85:K85" si="9">SUM(D86)</f>
        <v>0</v>
      </c>
      <c r="E85" s="84">
        <f t="shared" si="9"/>
        <v>0</v>
      </c>
      <c r="F85" s="84">
        <f t="shared" si="9"/>
        <v>0</v>
      </c>
      <c r="G85" s="84">
        <f t="shared" si="9"/>
        <v>0</v>
      </c>
      <c r="H85" s="84">
        <f t="shared" si="9"/>
        <v>0</v>
      </c>
      <c r="I85" s="84">
        <f t="shared" si="9"/>
        <v>0</v>
      </c>
      <c r="J85" s="84">
        <f t="shared" si="9"/>
        <v>0</v>
      </c>
      <c r="K85" s="86">
        <f t="shared" si="9"/>
        <v>0</v>
      </c>
    </row>
    <row r="86" spans="1:12" ht="13.5" hidden="1" customHeight="1" x14ac:dyDescent="0.2">
      <c r="A86" s="20"/>
      <c r="B86" s="35" t="s">
        <v>81</v>
      </c>
      <c r="C86" s="36"/>
      <c r="D86" s="130">
        <f>SUM(D87:D88)</f>
        <v>0</v>
      </c>
      <c r="E86" s="130">
        <f t="shared" ref="E86:K86" si="10">SUM(E87:E88)</f>
        <v>0</v>
      </c>
      <c r="F86" s="130">
        <f t="shared" si="10"/>
        <v>0</v>
      </c>
      <c r="G86" s="130">
        <f t="shared" si="10"/>
        <v>0</v>
      </c>
      <c r="H86" s="130">
        <f t="shared" si="10"/>
        <v>0</v>
      </c>
      <c r="I86" s="130">
        <f t="shared" si="10"/>
        <v>0</v>
      </c>
      <c r="J86" s="130">
        <f t="shared" si="10"/>
        <v>0</v>
      </c>
      <c r="K86" s="182">
        <f t="shared" si="10"/>
        <v>0</v>
      </c>
    </row>
    <row r="87" spans="1:12" ht="13.5" hidden="1" customHeight="1" x14ac:dyDescent="0.2">
      <c r="A87" s="20"/>
      <c r="B87" s="23"/>
      <c r="C87" s="24" t="s">
        <v>14</v>
      </c>
      <c r="D87" s="91"/>
      <c r="E87" s="91"/>
      <c r="F87" s="91"/>
      <c r="G87" s="91"/>
      <c r="H87" s="91"/>
      <c r="I87" s="91"/>
      <c r="J87" s="92"/>
      <c r="K87" s="93"/>
    </row>
    <row r="88" spans="1:12" ht="13.5" hidden="1" customHeight="1" thickBot="1" x14ac:dyDescent="0.25">
      <c r="A88" s="20"/>
      <c r="B88" s="23"/>
      <c r="C88" s="25" t="s">
        <v>28</v>
      </c>
      <c r="D88" s="94"/>
      <c r="E88" s="94"/>
      <c r="F88" s="94"/>
      <c r="G88" s="94"/>
      <c r="H88" s="94"/>
      <c r="I88" s="94"/>
      <c r="J88" s="114"/>
      <c r="K88" s="95"/>
    </row>
    <row r="89" spans="1:12" ht="13.5" customHeight="1" thickBot="1" x14ac:dyDescent="0.25">
      <c r="A89" s="18" t="s">
        <v>40</v>
      </c>
      <c r="B89" s="19"/>
      <c r="C89" s="26"/>
      <c r="D89" s="84">
        <f t="shared" ref="D89:K89" si="11">SUM(D90)</f>
        <v>4801000</v>
      </c>
      <c r="E89" s="84">
        <f t="shared" si="11"/>
        <v>4801000</v>
      </c>
      <c r="F89" s="84">
        <f t="shared" si="11"/>
        <v>4801000</v>
      </c>
      <c r="G89" s="84">
        <f t="shared" si="11"/>
        <v>4403870</v>
      </c>
      <c r="H89" s="84">
        <f t="shared" si="11"/>
        <v>15230</v>
      </c>
      <c r="I89" s="84">
        <f t="shared" si="11"/>
        <v>160600</v>
      </c>
      <c r="J89" s="84">
        <f t="shared" si="11"/>
        <v>0</v>
      </c>
      <c r="K89" s="86">
        <f t="shared" si="11"/>
        <v>16000</v>
      </c>
    </row>
    <row r="90" spans="1:12" ht="13.5" customHeight="1" x14ac:dyDescent="0.25">
      <c r="A90" s="20"/>
      <c r="B90" s="37" t="s">
        <v>41</v>
      </c>
      <c r="C90" s="38"/>
      <c r="D90" s="131">
        <f>SUM(D91+D95)</f>
        <v>4801000</v>
      </c>
      <c r="E90" s="131">
        <f>SUM(E91:E119)</f>
        <v>4801000</v>
      </c>
      <c r="F90" s="131">
        <f t="shared" ref="F90:K90" si="12">SUM(F91:F119)</f>
        <v>4801000</v>
      </c>
      <c r="G90" s="131">
        <f t="shared" si="12"/>
        <v>4403870</v>
      </c>
      <c r="H90" s="131">
        <f t="shared" si="12"/>
        <v>15230</v>
      </c>
      <c r="I90" s="131">
        <f t="shared" si="12"/>
        <v>160600</v>
      </c>
      <c r="J90" s="131">
        <f t="shared" si="12"/>
        <v>0</v>
      </c>
      <c r="K90" s="183">
        <f t="shared" si="12"/>
        <v>16000</v>
      </c>
    </row>
    <row r="91" spans="1:12" ht="13.5" customHeight="1" x14ac:dyDescent="0.2">
      <c r="A91" s="20"/>
      <c r="B91" s="23"/>
      <c r="C91" s="24" t="s">
        <v>14</v>
      </c>
      <c r="D91" s="91">
        <v>4801000</v>
      </c>
      <c r="E91" s="91"/>
      <c r="F91" s="91"/>
      <c r="G91" s="91"/>
      <c r="H91" s="91"/>
      <c r="I91" s="91"/>
      <c r="J91" s="92"/>
      <c r="K91" s="93"/>
      <c r="L91" s="4"/>
    </row>
    <row r="92" spans="1:12" ht="13.5" customHeight="1" x14ac:dyDescent="0.2">
      <c r="A92" s="20"/>
      <c r="B92" s="23"/>
      <c r="C92" s="29" t="s">
        <v>19</v>
      </c>
      <c r="D92" s="97"/>
      <c r="E92" s="97"/>
      <c r="F92" s="97"/>
      <c r="G92" s="97"/>
      <c r="H92" s="97"/>
      <c r="I92" s="97"/>
      <c r="J92" s="116"/>
      <c r="K92" s="201">
        <v>15000</v>
      </c>
      <c r="L92" s="4"/>
    </row>
    <row r="93" spans="1:12" ht="13.5" customHeight="1" x14ac:dyDescent="0.2">
      <c r="A93" s="20"/>
      <c r="B93" s="23"/>
      <c r="C93" s="29" t="s">
        <v>66</v>
      </c>
      <c r="D93" s="97"/>
      <c r="E93" s="97"/>
      <c r="F93" s="97"/>
      <c r="G93" s="97"/>
      <c r="H93" s="97"/>
      <c r="I93" s="97"/>
      <c r="J93" s="116"/>
      <c r="K93" s="201">
        <v>1000</v>
      </c>
      <c r="L93" s="4"/>
    </row>
    <row r="94" spans="1:12" ht="13.5" customHeight="1" x14ac:dyDescent="0.2">
      <c r="A94" s="20"/>
      <c r="B94" s="23"/>
      <c r="C94" s="30" t="s">
        <v>60</v>
      </c>
      <c r="D94" s="98"/>
      <c r="E94" s="98">
        <v>600</v>
      </c>
      <c r="F94" s="98">
        <v>600</v>
      </c>
      <c r="G94" s="98"/>
      <c r="H94" s="98"/>
      <c r="I94" s="98">
        <v>600</v>
      </c>
      <c r="J94" s="104"/>
      <c r="K94" s="99"/>
      <c r="L94" s="4"/>
    </row>
    <row r="95" spans="1:12" ht="13.5" customHeight="1" x14ac:dyDescent="0.2">
      <c r="A95" s="20"/>
      <c r="B95" s="23"/>
      <c r="C95" s="30" t="s">
        <v>42</v>
      </c>
      <c r="D95" s="98"/>
      <c r="E95" s="98">
        <v>160000</v>
      </c>
      <c r="F95" s="98">
        <v>160000</v>
      </c>
      <c r="G95" s="98"/>
      <c r="H95" s="98"/>
      <c r="I95" s="98">
        <v>160000</v>
      </c>
      <c r="J95" s="104"/>
      <c r="K95" s="119"/>
      <c r="L95" s="4"/>
    </row>
    <row r="96" spans="1:12" ht="13.5" customHeight="1" x14ac:dyDescent="0.2">
      <c r="A96" s="20"/>
      <c r="B96" s="23"/>
      <c r="C96" s="30" t="s">
        <v>24</v>
      </c>
      <c r="D96" s="98"/>
      <c r="E96" s="98">
        <v>64894</v>
      </c>
      <c r="F96" s="98">
        <v>64894</v>
      </c>
      <c r="G96" s="98">
        <v>64894</v>
      </c>
      <c r="H96" s="98"/>
      <c r="I96" s="98"/>
      <c r="J96" s="104"/>
      <c r="K96" s="119"/>
    </row>
    <row r="97" spans="1:11" ht="13.5" customHeight="1" x14ac:dyDescent="0.2">
      <c r="A97" s="20"/>
      <c r="B97" s="23"/>
      <c r="C97" s="30" t="s">
        <v>25</v>
      </c>
      <c r="D97" s="98"/>
      <c r="E97" s="98">
        <v>5346</v>
      </c>
      <c r="F97" s="98">
        <v>5346</v>
      </c>
      <c r="G97" s="98">
        <v>5346</v>
      </c>
      <c r="H97" s="98"/>
      <c r="I97" s="98"/>
      <c r="J97" s="104"/>
      <c r="K97" s="119"/>
    </row>
    <row r="98" spans="1:11" ht="13.5" customHeight="1" x14ac:dyDescent="0.2">
      <c r="A98" s="20"/>
      <c r="B98" s="23"/>
      <c r="C98" s="30" t="s">
        <v>43</v>
      </c>
      <c r="D98" s="98"/>
      <c r="E98" s="98">
        <v>3320548</v>
      </c>
      <c r="F98" s="98">
        <v>3320548</v>
      </c>
      <c r="G98" s="98">
        <v>3320548</v>
      </c>
      <c r="H98" s="98"/>
      <c r="I98" s="98"/>
      <c r="J98" s="104"/>
      <c r="K98" s="119"/>
    </row>
    <row r="99" spans="1:11" ht="13.5" customHeight="1" x14ac:dyDescent="0.2">
      <c r="A99" s="20"/>
      <c r="B99" s="23"/>
      <c r="C99" s="30" t="s">
        <v>44</v>
      </c>
      <c r="D99" s="98"/>
      <c r="E99" s="98">
        <v>73952</v>
      </c>
      <c r="F99" s="98">
        <v>73952</v>
      </c>
      <c r="G99" s="98">
        <v>73952</v>
      </c>
      <c r="H99" s="98"/>
      <c r="I99" s="98"/>
      <c r="J99" s="104"/>
      <c r="K99" s="119"/>
    </row>
    <row r="100" spans="1:11" ht="13.5" customHeight="1" x14ac:dyDescent="0.2">
      <c r="A100" s="20"/>
      <c r="B100" s="23"/>
      <c r="C100" s="30" t="s">
        <v>45</v>
      </c>
      <c r="D100" s="98"/>
      <c r="E100" s="98">
        <v>258220</v>
      </c>
      <c r="F100" s="98">
        <v>258220</v>
      </c>
      <c r="G100" s="98">
        <v>258220</v>
      </c>
      <c r="H100" s="98"/>
      <c r="I100" s="98"/>
      <c r="J100" s="104"/>
      <c r="K100" s="119"/>
    </row>
    <row r="101" spans="1:11" ht="13.5" hidden="1" customHeight="1" x14ac:dyDescent="0.2">
      <c r="A101" s="20"/>
      <c r="B101" s="23"/>
      <c r="C101" s="30" t="s">
        <v>78</v>
      </c>
      <c r="D101" s="98"/>
      <c r="E101" s="98"/>
      <c r="F101" s="98"/>
      <c r="G101" s="98"/>
      <c r="H101" s="98"/>
      <c r="I101" s="98"/>
      <c r="J101" s="104"/>
      <c r="K101" s="119"/>
    </row>
    <row r="102" spans="1:11" ht="13.5" customHeight="1" x14ac:dyDescent="0.2">
      <c r="A102" s="20"/>
      <c r="B102" s="23"/>
      <c r="C102" s="30" t="s">
        <v>26</v>
      </c>
      <c r="D102" s="98"/>
      <c r="E102" s="98">
        <v>13530</v>
      </c>
      <c r="F102" s="98">
        <v>13530</v>
      </c>
      <c r="G102" s="98"/>
      <c r="H102" s="98">
        <v>13530</v>
      </c>
      <c r="I102" s="98"/>
      <c r="J102" s="104"/>
      <c r="K102" s="119"/>
    </row>
    <row r="103" spans="1:11" ht="13.5" customHeight="1" x14ac:dyDescent="0.2">
      <c r="A103" s="20"/>
      <c r="B103" s="23"/>
      <c r="C103" s="30" t="s">
        <v>27</v>
      </c>
      <c r="D103" s="98"/>
      <c r="E103" s="98">
        <v>710</v>
      </c>
      <c r="F103" s="98">
        <v>710</v>
      </c>
      <c r="G103" s="98"/>
      <c r="H103" s="98">
        <v>710</v>
      </c>
      <c r="I103" s="98"/>
      <c r="J103" s="104"/>
      <c r="K103" s="119"/>
    </row>
    <row r="104" spans="1:11" ht="13.5" customHeight="1" x14ac:dyDescent="0.2">
      <c r="A104" s="20"/>
      <c r="B104" s="23"/>
      <c r="C104" s="30" t="s">
        <v>39</v>
      </c>
      <c r="D104" s="98"/>
      <c r="E104" s="98">
        <v>17000</v>
      </c>
      <c r="F104" s="98">
        <v>17000</v>
      </c>
      <c r="G104" s="98">
        <v>17000</v>
      </c>
      <c r="H104" s="98"/>
      <c r="I104" s="98"/>
      <c r="J104" s="104"/>
      <c r="K104" s="119"/>
    </row>
    <row r="105" spans="1:11" ht="13.5" customHeight="1" x14ac:dyDescent="0.2">
      <c r="A105" s="20"/>
      <c r="B105" s="23"/>
      <c r="C105" s="30" t="s">
        <v>46</v>
      </c>
      <c r="D105" s="98"/>
      <c r="E105" s="98">
        <v>663910</v>
      </c>
      <c r="F105" s="98">
        <v>663910</v>
      </c>
      <c r="G105" s="98">
        <v>663910</v>
      </c>
      <c r="H105" s="98"/>
      <c r="I105" s="98"/>
      <c r="J105" s="104"/>
      <c r="K105" s="119"/>
    </row>
    <row r="106" spans="1:11" ht="13.5" customHeight="1" x14ac:dyDescent="0.2">
      <c r="A106" s="20"/>
      <c r="B106" s="23"/>
      <c r="C106" s="30" t="s">
        <v>28</v>
      </c>
      <c r="D106" s="98"/>
      <c r="E106" s="98">
        <v>70000</v>
      </c>
      <c r="F106" s="98">
        <v>70000</v>
      </c>
      <c r="G106" s="98"/>
      <c r="H106" s="98"/>
      <c r="I106" s="98"/>
      <c r="J106" s="104"/>
      <c r="K106" s="119"/>
    </row>
    <row r="107" spans="1:11" ht="13.5" customHeight="1" x14ac:dyDescent="0.2">
      <c r="A107" s="20"/>
      <c r="B107" s="23"/>
      <c r="C107" s="30" t="s">
        <v>47</v>
      </c>
      <c r="D107" s="98"/>
      <c r="E107" s="98">
        <v>4000</v>
      </c>
      <c r="F107" s="98">
        <v>4000</v>
      </c>
      <c r="G107" s="98"/>
      <c r="H107" s="98"/>
      <c r="I107" s="98"/>
      <c r="J107" s="104"/>
      <c r="K107" s="119"/>
    </row>
    <row r="108" spans="1:11" ht="13.5" customHeight="1" x14ac:dyDescent="0.2">
      <c r="A108" s="20"/>
      <c r="B108" s="23"/>
      <c r="C108" s="30" t="s">
        <v>29</v>
      </c>
      <c r="D108" s="132"/>
      <c r="E108" s="98">
        <v>70000</v>
      </c>
      <c r="F108" s="98">
        <v>70000</v>
      </c>
      <c r="G108" s="98"/>
      <c r="H108" s="98"/>
      <c r="I108" s="98"/>
      <c r="J108" s="104"/>
      <c r="K108" s="119"/>
    </row>
    <row r="109" spans="1:11" ht="13.5" customHeight="1" x14ac:dyDescent="0.2">
      <c r="A109" s="20"/>
      <c r="B109" s="23"/>
      <c r="C109" s="30" t="s">
        <v>30</v>
      </c>
      <c r="D109" s="98"/>
      <c r="E109" s="98">
        <v>7000</v>
      </c>
      <c r="F109" s="98">
        <v>7000</v>
      </c>
      <c r="G109" s="98"/>
      <c r="H109" s="98"/>
      <c r="I109" s="98"/>
      <c r="J109" s="104"/>
      <c r="K109" s="119"/>
    </row>
    <row r="110" spans="1:11" ht="13.5" customHeight="1" x14ac:dyDescent="0.2">
      <c r="A110" s="20"/>
      <c r="B110" s="23"/>
      <c r="C110" s="30" t="s">
        <v>31</v>
      </c>
      <c r="D110" s="98"/>
      <c r="E110" s="98">
        <v>8000</v>
      </c>
      <c r="F110" s="98">
        <v>8000</v>
      </c>
      <c r="G110" s="98"/>
      <c r="H110" s="98"/>
      <c r="I110" s="98"/>
      <c r="J110" s="104"/>
      <c r="K110" s="119"/>
    </row>
    <row r="111" spans="1:11" ht="13.5" customHeight="1" x14ac:dyDescent="0.2">
      <c r="A111" s="20"/>
      <c r="B111" s="23"/>
      <c r="C111" s="30" t="s">
        <v>15</v>
      </c>
      <c r="D111" s="98"/>
      <c r="E111" s="98">
        <v>26653</v>
      </c>
      <c r="F111" s="98">
        <v>26653</v>
      </c>
      <c r="G111" s="98"/>
      <c r="H111" s="98"/>
      <c r="I111" s="98"/>
      <c r="J111" s="104"/>
      <c r="K111" s="119"/>
    </row>
    <row r="112" spans="1:11" ht="13.5" customHeight="1" x14ac:dyDescent="0.2">
      <c r="A112" s="20"/>
      <c r="B112" s="23"/>
      <c r="C112" s="30" t="s">
        <v>48</v>
      </c>
      <c r="D112" s="98"/>
      <c r="E112" s="98">
        <v>9800</v>
      </c>
      <c r="F112" s="98">
        <v>9800</v>
      </c>
      <c r="G112" s="98"/>
      <c r="H112" s="98"/>
      <c r="I112" s="98"/>
      <c r="J112" s="104"/>
      <c r="K112" s="119"/>
    </row>
    <row r="113" spans="1:12" ht="13.5" customHeight="1" x14ac:dyDescent="0.2">
      <c r="A113" s="20"/>
      <c r="B113" s="23"/>
      <c r="C113" s="30" t="s">
        <v>32</v>
      </c>
      <c r="D113" s="98"/>
      <c r="E113" s="98">
        <v>3000</v>
      </c>
      <c r="F113" s="98">
        <v>3000</v>
      </c>
      <c r="G113" s="98"/>
      <c r="H113" s="98"/>
      <c r="I113" s="98"/>
      <c r="J113" s="104"/>
      <c r="K113" s="119"/>
    </row>
    <row r="114" spans="1:12" ht="13.5" customHeight="1" x14ac:dyDescent="0.2">
      <c r="A114" s="20"/>
      <c r="B114" s="23"/>
      <c r="C114" s="30" t="s">
        <v>33</v>
      </c>
      <c r="D114" s="98"/>
      <c r="E114" s="98">
        <v>9000</v>
      </c>
      <c r="F114" s="98">
        <v>9000</v>
      </c>
      <c r="G114" s="98"/>
      <c r="H114" s="98"/>
      <c r="I114" s="98"/>
      <c r="J114" s="104"/>
      <c r="K114" s="119"/>
    </row>
    <row r="115" spans="1:12" ht="13.5" customHeight="1" x14ac:dyDescent="0.2">
      <c r="A115" s="20"/>
      <c r="B115" s="23"/>
      <c r="C115" s="30" t="s">
        <v>34</v>
      </c>
      <c r="D115" s="98"/>
      <c r="E115" s="98">
        <v>1551</v>
      </c>
      <c r="F115" s="98">
        <v>1551</v>
      </c>
      <c r="G115" s="98"/>
      <c r="H115" s="98"/>
      <c r="I115" s="98"/>
      <c r="J115" s="104"/>
      <c r="K115" s="119"/>
    </row>
    <row r="116" spans="1:12" ht="13.5" customHeight="1" x14ac:dyDescent="0.2">
      <c r="A116" s="20"/>
      <c r="B116" s="23"/>
      <c r="C116" s="30" t="s">
        <v>61</v>
      </c>
      <c r="D116" s="98"/>
      <c r="E116" s="98">
        <v>11000</v>
      </c>
      <c r="F116" s="98">
        <v>11000</v>
      </c>
      <c r="G116" s="98"/>
      <c r="H116" s="98"/>
      <c r="I116" s="98"/>
      <c r="J116" s="104"/>
      <c r="K116" s="119"/>
    </row>
    <row r="117" spans="1:12" ht="13.5" customHeight="1" x14ac:dyDescent="0.2">
      <c r="A117" s="20"/>
      <c r="B117" s="23"/>
      <c r="C117" s="30" t="s">
        <v>49</v>
      </c>
      <c r="D117" s="98"/>
      <c r="E117" s="98">
        <v>596</v>
      </c>
      <c r="F117" s="98">
        <v>596</v>
      </c>
      <c r="G117" s="98"/>
      <c r="H117" s="98"/>
      <c r="I117" s="98"/>
      <c r="J117" s="104"/>
      <c r="K117" s="119"/>
    </row>
    <row r="118" spans="1:12" ht="13.5" customHeight="1" x14ac:dyDescent="0.2">
      <c r="A118" s="20"/>
      <c r="B118" s="23"/>
      <c r="C118" s="30" t="s">
        <v>50</v>
      </c>
      <c r="D118" s="98"/>
      <c r="E118" s="98">
        <v>700</v>
      </c>
      <c r="F118" s="98">
        <v>700</v>
      </c>
      <c r="G118" s="98"/>
      <c r="H118" s="98"/>
      <c r="I118" s="98"/>
      <c r="J118" s="104"/>
      <c r="K118" s="119"/>
    </row>
    <row r="119" spans="1:12" ht="13.5" customHeight="1" thickBot="1" x14ac:dyDescent="0.25">
      <c r="A119" s="20"/>
      <c r="B119" s="23"/>
      <c r="C119" s="61" t="s">
        <v>88</v>
      </c>
      <c r="D119" s="106"/>
      <c r="E119" s="106">
        <v>990</v>
      </c>
      <c r="F119" s="106">
        <v>990</v>
      </c>
      <c r="G119" s="106"/>
      <c r="H119" s="106">
        <v>990</v>
      </c>
      <c r="I119" s="106"/>
      <c r="J119" s="107"/>
      <c r="K119" s="133"/>
      <c r="L119" s="198"/>
    </row>
    <row r="120" spans="1:12" ht="13.5" customHeight="1" thickBot="1" x14ac:dyDescent="0.25">
      <c r="A120" s="18" t="s">
        <v>67</v>
      </c>
      <c r="B120" s="19"/>
      <c r="C120" s="26"/>
      <c r="D120" s="84">
        <f>SUM(D121)</f>
        <v>132000</v>
      </c>
      <c r="E120" s="84">
        <f t="shared" ref="E120:K120" si="13">SUM(E121)</f>
        <v>132000</v>
      </c>
      <c r="F120" s="84">
        <f t="shared" si="13"/>
        <v>132000</v>
      </c>
      <c r="G120" s="84">
        <f t="shared" si="13"/>
        <v>0</v>
      </c>
      <c r="H120" s="84">
        <f t="shared" si="13"/>
        <v>0</v>
      </c>
      <c r="I120" s="84">
        <f t="shared" si="13"/>
        <v>0</v>
      </c>
      <c r="J120" s="84">
        <f t="shared" si="13"/>
        <v>0</v>
      </c>
      <c r="K120" s="86">
        <f t="shared" si="13"/>
        <v>0</v>
      </c>
    </row>
    <row r="121" spans="1:12" ht="13.5" customHeight="1" x14ac:dyDescent="0.2">
      <c r="A121" s="34"/>
      <c r="B121" s="45" t="s">
        <v>68</v>
      </c>
      <c r="C121" s="46"/>
      <c r="D121" s="134">
        <f t="shared" ref="D121:K121" si="14">SUM(D122:D125)</f>
        <v>132000</v>
      </c>
      <c r="E121" s="134">
        <f t="shared" si="14"/>
        <v>132000</v>
      </c>
      <c r="F121" s="134">
        <f t="shared" si="14"/>
        <v>132000</v>
      </c>
      <c r="G121" s="134">
        <f t="shared" si="14"/>
        <v>0</v>
      </c>
      <c r="H121" s="134">
        <f t="shared" si="14"/>
        <v>0</v>
      </c>
      <c r="I121" s="134">
        <f t="shared" si="14"/>
        <v>0</v>
      </c>
      <c r="J121" s="134">
        <f t="shared" si="14"/>
        <v>0</v>
      </c>
      <c r="K121" s="135">
        <f t="shared" si="14"/>
        <v>0</v>
      </c>
    </row>
    <row r="122" spans="1:12" ht="13.5" customHeight="1" x14ac:dyDescent="0.2">
      <c r="A122" s="20"/>
      <c r="B122" s="23"/>
      <c r="C122" s="49" t="s">
        <v>14</v>
      </c>
      <c r="D122" s="136">
        <v>132000</v>
      </c>
      <c r="E122" s="136"/>
      <c r="F122" s="137"/>
      <c r="G122" s="137"/>
      <c r="H122" s="137"/>
      <c r="I122" s="137"/>
      <c r="J122" s="137"/>
      <c r="K122" s="138"/>
    </row>
    <row r="123" spans="1:12" ht="13.5" customHeight="1" x14ac:dyDescent="0.2">
      <c r="A123" s="20"/>
      <c r="B123" s="23"/>
      <c r="C123" s="61" t="s">
        <v>86</v>
      </c>
      <c r="D123" s="106"/>
      <c r="E123" s="106">
        <v>64020</v>
      </c>
      <c r="F123" s="107">
        <v>64020</v>
      </c>
      <c r="G123" s="107"/>
      <c r="H123" s="107"/>
      <c r="I123" s="107"/>
      <c r="J123" s="107"/>
      <c r="K123" s="133"/>
    </row>
    <row r="124" spans="1:12" ht="13.5" customHeight="1" x14ac:dyDescent="0.2">
      <c r="A124" s="20"/>
      <c r="B124" s="23"/>
      <c r="C124" s="30" t="s">
        <v>28</v>
      </c>
      <c r="D124" s="98"/>
      <c r="E124" s="98">
        <v>7920</v>
      </c>
      <c r="F124" s="98">
        <v>7920</v>
      </c>
      <c r="G124" s="104"/>
      <c r="H124" s="104"/>
      <c r="I124" s="104"/>
      <c r="J124" s="104"/>
      <c r="K124" s="119"/>
    </row>
    <row r="125" spans="1:12" ht="13.5" customHeight="1" thickBot="1" x14ac:dyDescent="0.25">
      <c r="A125" s="43"/>
      <c r="B125" s="44"/>
      <c r="C125" s="25" t="s">
        <v>15</v>
      </c>
      <c r="D125" s="94"/>
      <c r="E125" s="94">
        <v>60060</v>
      </c>
      <c r="F125" s="94">
        <v>60060</v>
      </c>
      <c r="G125" s="114"/>
      <c r="H125" s="114"/>
      <c r="I125" s="114"/>
      <c r="J125" s="114"/>
      <c r="K125" s="95"/>
    </row>
    <row r="126" spans="1:12" ht="13.5" hidden="1" customHeight="1" thickBot="1" x14ac:dyDescent="0.25">
      <c r="A126" s="18" t="s">
        <v>82</v>
      </c>
      <c r="B126" s="19"/>
      <c r="C126" s="26"/>
      <c r="D126" s="84">
        <f t="shared" ref="D126:K126" si="15">SUM(D127)</f>
        <v>0</v>
      </c>
      <c r="E126" s="84">
        <f t="shared" si="15"/>
        <v>0</v>
      </c>
      <c r="F126" s="85">
        <f t="shared" si="15"/>
        <v>0</v>
      </c>
      <c r="G126" s="85">
        <f t="shared" si="15"/>
        <v>0</v>
      </c>
      <c r="H126" s="85">
        <f t="shared" si="15"/>
        <v>0</v>
      </c>
      <c r="I126" s="85">
        <f t="shared" si="15"/>
        <v>0</v>
      </c>
      <c r="J126" s="85">
        <f t="shared" si="15"/>
        <v>0</v>
      </c>
      <c r="K126" s="86">
        <f t="shared" si="15"/>
        <v>0</v>
      </c>
    </row>
    <row r="127" spans="1:12" ht="13.5" hidden="1" customHeight="1" thickBot="1" x14ac:dyDescent="0.25">
      <c r="A127" s="213"/>
      <c r="B127" s="44" t="s">
        <v>83</v>
      </c>
      <c r="C127" s="59"/>
      <c r="D127" s="139">
        <f>SUM(D128)</f>
        <v>0</v>
      </c>
      <c r="E127" s="139">
        <f>SUM(E129)</f>
        <v>0</v>
      </c>
      <c r="F127" s="139">
        <f>SUM(F129)</f>
        <v>0</v>
      </c>
      <c r="G127" s="140"/>
      <c r="H127" s="140"/>
      <c r="I127" s="140"/>
      <c r="J127" s="140"/>
      <c r="K127" s="141"/>
    </row>
    <row r="128" spans="1:12" ht="13.5" hidden="1" customHeight="1" x14ac:dyDescent="0.2">
      <c r="A128" s="214"/>
      <c r="B128" s="211"/>
      <c r="C128" s="77" t="s">
        <v>14</v>
      </c>
      <c r="D128" s="142"/>
      <c r="E128" s="142"/>
      <c r="F128" s="143"/>
      <c r="G128" s="143"/>
      <c r="H128" s="143"/>
      <c r="I128" s="143"/>
      <c r="J128" s="143"/>
      <c r="K128" s="144"/>
    </row>
    <row r="129" spans="1:11" ht="13.5" hidden="1" customHeight="1" thickBot="1" x14ac:dyDescent="0.25">
      <c r="A129" s="215"/>
      <c r="B129" s="212"/>
      <c r="C129" s="25" t="s">
        <v>84</v>
      </c>
      <c r="D129" s="94"/>
      <c r="E129" s="94"/>
      <c r="F129" s="114"/>
      <c r="G129" s="114"/>
      <c r="H129" s="114"/>
      <c r="I129" s="114"/>
      <c r="J129" s="114"/>
      <c r="K129" s="95"/>
    </row>
    <row r="130" spans="1:11" ht="13.5" customHeight="1" thickBot="1" x14ac:dyDescent="0.25">
      <c r="A130" s="18" t="s">
        <v>51</v>
      </c>
      <c r="B130" s="19"/>
      <c r="C130" s="26"/>
      <c r="D130" s="84">
        <f t="shared" ref="D130:K130" si="16">SUM(D131)</f>
        <v>1799670</v>
      </c>
      <c r="E130" s="84">
        <f t="shared" si="16"/>
        <v>1799670</v>
      </c>
      <c r="F130" s="85">
        <f t="shared" si="16"/>
        <v>1799670</v>
      </c>
      <c r="G130" s="85">
        <f t="shared" si="16"/>
        <v>0</v>
      </c>
      <c r="H130" s="85">
        <f t="shared" si="16"/>
        <v>0</v>
      </c>
      <c r="I130" s="85">
        <f t="shared" si="16"/>
        <v>0</v>
      </c>
      <c r="J130" s="85">
        <f t="shared" si="16"/>
        <v>0</v>
      </c>
      <c r="K130" s="86">
        <f t="shared" si="16"/>
        <v>0</v>
      </c>
    </row>
    <row r="131" spans="1:11" ht="13.5" customHeight="1" x14ac:dyDescent="0.2">
      <c r="A131" s="34"/>
      <c r="B131" s="35" t="s">
        <v>52</v>
      </c>
      <c r="C131" s="36"/>
      <c r="D131" s="115">
        <f>SUM(D132)</f>
        <v>1799670</v>
      </c>
      <c r="E131" s="115">
        <f t="shared" ref="E131:K131" si="17">SUM(E133)</f>
        <v>1799670</v>
      </c>
      <c r="F131" s="115">
        <f t="shared" si="17"/>
        <v>1799670</v>
      </c>
      <c r="G131" s="115">
        <f t="shared" si="17"/>
        <v>0</v>
      </c>
      <c r="H131" s="115">
        <f t="shared" si="17"/>
        <v>0</v>
      </c>
      <c r="I131" s="115">
        <f t="shared" si="17"/>
        <v>0</v>
      </c>
      <c r="J131" s="115">
        <f t="shared" si="17"/>
        <v>0</v>
      </c>
      <c r="K131" s="177">
        <f t="shared" si="17"/>
        <v>0</v>
      </c>
    </row>
    <row r="132" spans="1:11" ht="13.5" customHeight="1" x14ac:dyDescent="0.2">
      <c r="A132" s="57"/>
      <c r="B132" s="58"/>
      <c r="C132" s="193" t="s">
        <v>14</v>
      </c>
      <c r="D132" s="194">
        <v>1799670</v>
      </c>
      <c r="E132" s="194"/>
      <c r="F132" s="194"/>
      <c r="G132" s="195"/>
      <c r="H132" s="195"/>
      <c r="I132" s="195"/>
      <c r="J132" s="196"/>
      <c r="K132" s="197"/>
    </row>
    <row r="133" spans="1:11" ht="13.5" customHeight="1" thickBot="1" x14ac:dyDescent="0.25">
      <c r="A133" s="20"/>
      <c r="B133" s="23"/>
      <c r="C133" s="61" t="s">
        <v>53</v>
      </c>
      <c r="D133" s="106"/>
      <c r="E133" s="97">
        <v>1799670</v>
      </c>
      <c r="F133" s="97">
        <v>1799670</v>
      </c>
      <c r="G133" s="106"/>
      <c r="H133" s="106"/>
      <c r="I133" s="106"/>
      <c r="J133" s="140"/>
      <c r="K133" s="141"/>
    </row>
    <row r="134" spans="1:11" ht="13.5" customHeight="1" thickBot="1" x14ac:dyDescent="0.25">
      <c r="A134" s="18" t="s">
        <v>54</v>
      </c>
      <c r="B134" s="19"/>
      <c r="C134" s="19"/>
      <c r="D134" s="84">
        <f>SUM(D135+D139)</f>
        <v>721485</v>
      </c>
      <c r="E134" s="84">
        <f t="shared" ref="E134:K134" si="18">SUM(E135+E139)</f>
        <v>721485</v>
      </c>
      <c r="F134" s="84">
        <f t="shared" si="18"/>
        <v>721485</v>
      </c>
      <c r="G134" s="84">
        <f t="shared" si="18"/>
        <v>5900</v>
      </c>
      <c r="H134" s="84">
        <f t="shared" si="18"/>
        <v>0</v>
      </c>
      <c r="I134" s="84">
        <f t="shared" si="18"/>
        <v>800</v>
      </c>
      <c r="J134" s="84">
        <f t="shared" si="18"/>
        <v>0</v>
      </c>
      <c r="K134" s="86">
        <f t="shared" si="18"/>
        <v>0</v>
      </c>
    </row>
    <row r="135" spans="1:11" ht="13.5" customHeight="1" x14ac:dyDescent="0.2">
      <c r="A135" s="39"/>
      <c r="B135" s="40" t="s">
        <v>55</v>
      </c>
      <c r="C135" s="40"/>
      <c r="D135" s="146">
        <f>SUM(D137)</f>
        <v>708885</v>
      </c>
      <c r="E135" s="146">
        <f>SUM(E137:E138)</f>
        <v>708885</v>
      </c>
      <c r="F135" s="146">
        <f>SUM(F138)</f>
        <v>708885</v>
      </c>
      <c r="G135" s="146">
        <f>SUM(G138)</f>
        <v>0</v>
      </c>
      <c r="H135" s="146">
        <f>SUM(H138)</f>
        <v>0</v>
      </c>
      <c r="I135" s="146">
        <f>SUM(I138)</f>
        <v>0</v>
      </c>
      <c r="J135" s="146">
        <f>SUM(J138)</f>
        <v>0</v>
      </c>
      <c r="K135" s="147">
        <f>SUM(K136:K138)</f>
        <v>0</v>
      </c>
    </row>
    <row r="136" spans="1:11" ht="13.5" hidden="1" customHeight="1" x14ac:dyDescent="0.2">
      <c r="A136" s="41"/>
      <c r="B136" s="205"/>
      <c r="C136" s="54" t="s">
        <v>79</v>
      </c>
      <c r="D136" s="148"/>
      <c r="E136" s="148"/>
      <c r="F136" s="148"/>
      <c r="G136" s="148"/>
      <c r="H136" s="148"/>
      <c r="I136" s="148"/>
      <c r="J136" s="149"/>
      <c r="K136" s="200"/>
    </row>
    <row r="137" spans="1:11" ht="13.15" customHeight="1" x14ac:dyDescent="0.2">
      <c r="A137" s="41"/>
      <c r="B137" s="206"/>
      <c r="C137" s="55" t="s">
        <v>14</v>
      </c>
      <c r="D137" s="118">
        <v>708885</v>
      </c>
      <c r="E137" s="118"/>
      <c r="F137" s="118"/>
      <c r="G137" s="118"/>
      <c r="H137" s="118"/>
      <c r="I137" s="150"/>
      <c r="J137" s="151"/>
      <c r="K137" s="152"/>
    </row>
    <row r="138" spans="1:11" ht="13.5" customHeight="1" x14ac:dyDescent="0.2">
      <c r="A138" s="41"/>
      <c r="B138" s="207"/>
      <c r="C138" s="42" t="s">
        <v>56</v>
      </c>
      <c r="D138" s="153"/>
      <c r="E138" s="118">
        <v>708885</v>
      </c>
      <c r="F138" s="118">
        <v>708885</v>
      </c>
      <c r="G138" s="153"/>
      <c r="H138" s="153"/>
      <c r="I138" s="154"/>
      <c r="J138" s="155"/>
      <c r="K138" s="156"/>
    </row>
    <row r="139" spans="1:11" ht="13.5" customHeight="1" x14ac:dyDescent="0.2">
      <c r="A139" s="41"/>
      <c r="B139" s="53" t="s">
        <v>75</v>
      </c>
      <c r="C139" s="53"/>
      <c r="D139" s="157">
        <f t="shared" ref="D139:K139" si="19">SUM(D140:D145)</f>
        <v>12600</v>
      </c>
      <c r="E139" s="157">
        <f t="shared" si="19"/>
        <v>12600</v>
      </c>
      <c r="F139" s="157">
        <f t="shared" si="19"/>
        <v>12600</v>
      </c>
      <c r="G139" s="157">
        <f t="shared" si="19"/>
        <v>5900</v>
      </c>
      <c r="H139" s="157">
        <f t="shared" si="19"/>
        <v>0</v>
      </c>
      <c r="I139" s="157">
        <f t="shared" si="19"/>
        <v>800</v>
      </c>
      <c r="J139" s="157">
        <f t="shared" si="19"/>
        <v>0</v>
      </c>
      <c r="K139" s="184">
        <f t="shared" si="19"/>
        <v>0</v>
      </c>
    </row>
    <row r="140" spans="1:11" ht="13.5" customHeight="1" x14ac:dyDescent="0.2">
      <c r="A140" s="41"/>
      <c r="B140" s="52"/>
      <c r="C140" s="54" t="s">
        <v>14</v>
      </c>
      <c r="D140" s="148">
        <v>12600</v>
      </c>
      <c r="E140" s="148"/>
      <c r="F140" s="148"/>
      <c r="G140" s="148"/>
      <c r="H140" s="148"/>
      <c r="I140" s="158"/>
      <c r="J140" s="149"/>
      <c r="K140" s="159"/>
    </row>
    <row r="141" spans="1:11" ht="13.5" customHeight="1" x14ac:dyDescent="0.2">
      <c r="A141" s="41"/>
      <c r="B141" s="52"/>
      <c r="C141" s="55" t="s">
        <v>76</v>
      </c>
      <c r="D141" s="118"/>
      <c r="E141" s="118">
        <v>800</v>
      </c>
      <c r="F141" s="118">
        <v>800</v>
      </c>
      <c r="G141" s="118"/>
      <c r="H141" s="118"/>
      <c r="I141" s="118">
        <v>800</v>
      </c>
      <c r="J141" s="160"/>
      <c r="K141" s="152"/>
    </row>
    <row r="142" spans="1:11" ht="13.5" hidden="1" customHeight="1" x14ac:dyDescent="0.2">
      <c r="A142" s="41"/>
      <c r="B142" s="52"/>
      <c r="C142" s="55" t="s">
        <v>26</v>
      </c>
      <c r="D142" s="118"/>
      <c r="E142" s="118"/>
      <c r="F142" s="118"/>
      <c r="G142" s="118"/>
      <c r="H142" s="118"/>
      <c r="I142" s="150"/>
      <c r="J142" s="160"/>
      <c r="K142" s="152"/>
    </row>
    <row r="143" spans="1:11" ht="13.5" hidden="1" customHeight="1" x14ac:dyDescent="0.2">
      <c r="A143" s="41"/>
      <c r="B143" s="52"/>
      <c r="C143" s="55" t="s">
        <v>27</v>
      </c>
      <c r="D143" s="118"/>
      <c r="E143" s="118"/>
      <c r="F143" s="118"/>
      <c r="G143" s="118"/>
      <c r="H143" s="118"/>
      <c r="I143" s="150"/>
      <c r="J143" s="160"/>
      <c r="K143" s="152"/>
    </row>
    <row r="144" spans="1:11" ht="13.5" customHeight="1" x14ac:dyDescent="0.2">
      <c r="A144" s="41"/>
      <c r="B144" s="52"/>
      <c r="C144" s="55" t="s">
        <v>39</v>
      </c>
      <c r="D144" s="118"/>
      <c r="E144" s="118">
        <v>5900</v>
      </c>
      <c r="F144" s="118">
        <v>5900</v>
      </c>
      <c r="G144" s="118">
        <v>5900</v>
      </c>
      <c r="H144" s="118"/>
      <c r="I144" s="150"/>
      <c r="J144" s="160"/>
      <c r="K144" s="152"/>
    </row>
    <row r="145" spans="1:11" ht="13.5" customHeight="1" thickBot="1" x14ac:dyDescent="0.25">
      <c r="A145" s="41"/>
      <c r="B145" s="52"/>
      <c r="C145" s="55" t="s">
        <v>15</v>
      </c>
      <c r="D145" s="118"/>
      <c r="E145" s="118">
        <v>5900</v>
      </c>
      <c r="F145" s="118">
        <v>5900</v>
      </c>
      <c r="G145" s="118"/>
      <c r="H145" s="118"/>
      <c r="I145" s="150"/>
      <c r="J145" s="160"/>
      <c r="K145" s="152"/>
    </row>
    <row r="146" spans="1:11" ht="13.5" customHeight="1" thickBot="1" x14ac:dyDescent="0.25">
      <c r="A146" s="18" t="s">
        <v>57</v>
      </c>
      <c r="B146" s="19"/>
      <c r="C146" s="26"/>
      <c r="D146" s="84">
        <f t="shared" ref="D146:J146" si="20">SUM(D147)</f>
        <v>260460</v>
      </c>
      <c r="E146" s="84">
        <f t="shared" si="20"/>
        <v>260460</v>
      </c>
      <c r="F146" s="84">
        <f t="shared" si="20"/>
        <v>260460</v>
      </c>
      <c r="G146" s="84">
        <f t="shared" si="20"/>
        <v>154248</v>
      </c>
      <c r="H146" s="84">
        <f t="shared" si="20"/>
        <v>26830</v>
      </c>
      <c r="I146" s="84">
        <f t="shared" si="20"/>
        <v>0</v>
      </c>
      <c r="J146" s="84">
        <f t="shared" si="20"/>
        <v>0</v>
      </c>
      <c r="K146" s="86">
        <f>SUM(K147)</f>
        <v>3743</v>
      </c>
    </row>
    <row r="147" spans="1:11" ht="13.5" customHeight="1" x14ac:dyDescent="0.2">
      <c r="A147" s="20"/>
      <c r="B147" s="21" t="s">
        <v>58</v>
      </c>
      <c r="C147" s="22"/>
      <c r="D147" s="87">
        <f>SUM(D149)</f>
        <v>260460</v>
      </c>
      <c r="E147" s="87">
        <f t="shared" ref="E147:J147" si="21">SUM(E150:E162)</f>
        <v>260460</v>
      </c>
      <c r="F147" s="87">
        <f t="shared" si="21"/>
        <v>260460</v>
      </c>
      <c r="G147" s="87">
        <f t="shared" si="21"/>
        <v>154248</v>
      </c>
      <c r="H147" s="87">
        <f t="shared" si="21"/>
        <v>26830</v>
      </c>
      <c r="I147" s="87">
        <f t="shared" si="21"/>
        <v>0</v>
      </c>
      <c r="J147" s="87">
        <f t="shared" si="21"/>
        <v>0</v>
      </c>
      <c r="K147" s="145">
        <f>SUM(K148)</f>
        <v>3743</v>
      </c>
    </row>
    <row r="148" spans="1:11" ht="13.5" customHeight="1" x14ac:dyDescent="0.2">
      <c r="A148" s="20"/>
      <c r="B148" s="23"/>
      <c r="C148" s="24" t="s">
        <v>62</v>
      </c>
      <c r="D148" s="161"/>
      <c r="E148" s="161"/>
      <c r="F148" s="161"/>
      <c r="G148" s="161"/>
      <c r="H148" s="161"/>
      <c r="I148" s="161"/>
      <c r="J148" s="162"/>
      <c r="K148" s="93">
        <v>3743</v>
      </c>
    </row>
    <row r="149" spans="1:11" ht="13.5" customHeight="1" x14ac:dyDescent="0.2">
      <c r="A149" s="20"/>
      <c r="B149" s="23"/>
      <c r="C149" s="30" t="s">
        <v>14</v>
      </c>
      <c r="D149" s="98">
        <v>260460</v>
      </c>
      <c r="E149" s="98"/>
      <c r="F149" s="98"/>
      <c r="G149" s="98"/>
      <c r="H149" s="98"/>
      <c r="I149" s="98"/>
      <c r="J149" s="104"/>
      <c r="K149" s="119"/>
    </row>
    <row r="150" spans="1:11" ht="13.5" customHeight="1" x14ac:dyDescent="0.2">
      <c r="A150" s="20"/>
      <c r="B150" s="23"/>
      <c r="C150" s="30" t="s">
        <v>23</v>
      </c>
      <c r="D150" s="98"/>
      <c r="E150" s="98">
        <v>115559</v>
      </c>
      <c r="F150" s="98">
        <v>115559</v>
      </c>
      <c r="G150" s="98">
        <f>SUM(F150)</f>
        <v>115559</v>
      </c>
      <c r="H150" s="98"/>
      <c r="I150" s="98"/>
      <c r="J150" s="104"/>
      <c r="K150" s="119"/>
    </row>
    <row r="151" spans="1:11" ht="13.5" customHeight="1" x14ac:dyDescent="0.2">
      <c r="A151" s="20"/>
      <c r="B151" s="23"/>
      <c r="C151" s="30" t="s">
        <v>25</v>
      </c>
      <c r="D151" s="98"/>
      <c r="E151" s="98">
        <v>8300</v>
      </c>
      <c r="F151" s="98">
        <v>8300</v>
      </c>
      <c r="G151" s="98">
        <f>SUM(F151)</f>
        <v>8300</v>
      </c>
      <c r="H151" s="98"/>
      <c r="I151" s="98"/>
      <c r="J151" s="104"/>
      <c r="K151" s="119"/>
    </row>
    <row r="152" spans="1:11" ht="13.5" customHeight="1" x14ac:dyDescent="0.2">
      <c r="A152" s="20"/>
      <c r="B152" s="23"/>
      <c r="C152" s="30" t="s">
        <v>26</v>
      </c>
      <c r="D152" s="98"/>
      <c r="E152" s="98">
        <v>24623</v>
      </c>
      <c r="F152" s="98">
        <v>24623</v>
      </c>
      <c r="G152" s="98"/>
      <c r="H152" s="98">
        <f>SUM(F152)</f>
        <v>24623</v>
      </c>
      <c r="I152" s="98"/>
      <c r="J152" s="104"/>
      <c r="K152" s="119"/>
    </row>
    <row r="153" spans="1:11" ht="13.5" customHeight="1" x14ac:dyDescent="0.2">
      <c r="A153" s="20"/>
      <c r="B153" s="23"/>
      <c r="C153" s="30" t="s">
        <v>27</v>
      </c>
      <c r="D153" s="98"/>
      <c r="E153" s="98">
        <v>1503</v>
      </c>
      <c r="F153" s="98">
        <v>1503</v>
      </c>
      <c r="G153" s="98"/>
      <c r="H153" s="98">
        <v>1503</v>
      </c>
      <c r="I153" s="98"/>
      <c r="J153" s="104"/>
      <c r="K153" s="119"/>
    </row>
    <row r="154" spans="1:11" ht="13.5" customHeight="1" x14ac:dyDescent="0.2">
      <c r="A154" s="20"/>
      <c r="B154" s="23"/>
      <c r="C154" s="30" t="s">
        <v>39</v>
      </c>
      <c r="D154" s="98"/>
      <c r="E154" s="98">
        <v>30389</v>
      </c>
      <c r="F154" s="98">
        <v>30389</v>
      </c>
      <c r="G154" s="98">
        <f>SUM(F154)</f>
        <v>30389</v>
      </c>
      <c r="H154" s="98"/>
      <c r="I154" s="98"/>
      <c r="J154" s="104"/>
      <c r="K154" s="119"/>
    </row>
    <row r="155" spans="1:11" ht="13.5" customHeight="1" x14ac:dyDescent="0.2">
      <c r="A155" s="20"/>
      <c r="B155" s="23"/>
      <c r="C155" s="30" t="s">
        <v>28</v>
      </c>
      <c r="D155" s="98"/>
      <c r="E155" s="98">
        <v>11158</v>
      </c>
      <c r="F155" s="98">
        <v>11158</v>
      </c>
      <c r="G155" s="98"/>
      <c r="H155" s="98"/>
      <c r="I155" s="98"/>
      <c r="J155" s="104"/>
      <c r="K155" s="119"/>
    </row>
    <row r="156" spans="1:11" ht="13.5" customHeight="1" x14ac:dyDescent="0.2">
      <c r="A156" s="20"/>
      <c r="B156" s="23"/>
      <c r="C156" s="30" t="s">
        <v>30</v>
      </c>
      <c r="D156" s="98"/>
      <c r="E156" s="98">
        <v>340</v>
      </c>
      <c r="F156" s="98">
        <v>340</v>
      </c>
      <c r="G156" s="98"/>
      <c r="H156" s="98"/>
      <c r="I156" s="98"/>
      <c r="J156" s="104"/>
      <c r="K156" s="119"/>
    </row>
    <row r="157" spans="1:11" ht="13.5" customHeight="1" x14ac:dyDescent="0.2">
      <c r="A157" s="20"/>
      <c r="B157" s="23"/>
      <c r="C157" s="30" t="s">
        <v>31</v>
      </c>
      <c r="D157" s="98"/>
      <c r="E157" s="98">
        <v>300</v>
      </c>
      <c r="F157" s="98">
        <v>300</v>
      </c>
      <c r="G157" s="98"/>
      <c r="H157" s="98"/>
      <c r="I157" s="98"/>
      <c r="J157" s="104"/>
      <c r="K157" s="119"/>
    </row>
    <row r="158" spans="1:11" ht="13.5" customHeight="1" x14ac:dyDescent="0.2">
      <c r="A158" s="20"/>
      <c r="B158" s="23"/>
      <c r="C158" s="30" t="s">
        <v>15</v>
      </c>
      <c r="D158" s="98"/>
      <c r="E158" s="98">
        <v>62000</v>
      </c>
      <c r="F158" s="98">
        <v>62000</v>
      </c>
      <c r="G158" s="98"/>
      <c r="H158" s="98"/>
      <c r="I158" s="98"/>
      <c r="J158" s="104"/>
      <c r="K158" s="119"/>
    </row>
    <row r="159" spans="1:11" ht="13.5" customHeight="1" x14ac:dyDescent="0.2">
      <c r="A159" s="20"/>
      <c r="B159" s="23"/>
      <c r="C159" s="30" t="s">
        <v>48</v>
      </c>
      <c r="D159" s="98"/>
      <c r="E159" s="98">
        <v>1300</v>
      </c>
      <c r="F159" s="98">
        <v>1300</v>
      </c>
      <c r="G159" s="98"/>
      <c r="H159" s="98"/>
      <c r="I159" s="98"/>
      <c r="J159" s="104"/>
      <c r="K159" s="119"/>
    </row>
    <row r="160" spans="1:11" ht="13.5" customHeight="1" x14ac:dyDescent="0.2">
      <c r="A160" s="20"/>
      <c r="B160" s="23"/>
      <c r="C160" s="30" t="s">
        <v>34</v>
      </c>
      <c r="D160" s="98"/>
      <c r="E160" s="98">
        <v>3604</v>
      </c>
      <c r="F160" s="98">
        <v>3604</v>
      </c>
      <c r="G160" s="98"/>
      <c r="H160" s="98"/>
      <c r="I160" s="98"/>
      <c r="J160" s="104"/>
      <c r="K160" s="119"/>
    </row>
    <row r="161" spans="1:12" ht="13.5" customHeight="1" x14ac:dyDescent="0.2">
      <c r="A161" s="20"/>
      <c r="B161" s="23"/>
      <c r="C161" s="30" t="s">
        <v>74</v>
      </c>
      <c r="D161" s="98"/>
      <c r="E161" s="98">
        <v>680</v>
      </c>
      <c r="F161" s="98">
        <v>680</v>
      </c>
      <c r="G161" s="98"/>
      <c r="H161" s="98"/>
      <c r="I161" s="98"/>
      <c r="J161" s="104"/>
      <c r="K161" s="119"/>
    </row>
    <row r="162" spans="1:12" ht="13.5" customHeight="1" thickBot="1" x14ac:dyDescent="0.25">
      <c r="A162" s="20"/>
      <c r="B162" s="23"/>
      <c r="C162" s="25" t="s">
        <v>88</v>
      </c>
      <c r="D162" s="94"/>
      <c r="E162" s="94">
        <v>704</v>
      </c>
      <c r="F162" s="94">
        <v>704</v>
      </c>
      <c r="G162" s="94"/>
      <c r="H162" s="94">
        <f>SUM(F162)</f>
        <v>704</v>
      </c>
      <c r="I162" s="94"/>
      <c r="J162" s="114"/>
      <c r="K162" s="95"/>
      <c r="L162" s="198"/>
    </row>
    <row r="163" spans="1:12" ht="13.5" customHeight="1" thickBot="1" x14ac:dyDescent="0.25">
      <c r="A163" s="18" t="s">
        <v>69</v>
      </c>
      <c r="B163" s="19"/>
      <c r="C163" s="26"/>
      <c r="D163" s="84">
        <f>SUM(D169+D173+D164)</f>
        <v>330422</v>
      </c>
      <c r="E163" s="84">
        <f t="shared" ref="E163:K163" si="22">SUM(E169+E173+E164)</f>
        <v>330422</v>
      </c>
      <c r="F163" s="84">
        <f t="shared" si="22"/>
        <v>330422</v>
      </c>
      <c r="G163" s="84">
        <f t="shared" si="22"/>
        <v>3271</v>
      </c>
      <c r="H163" s="84">
        <f t="shared" si="22"/>
        <v>0</v>
      </c>
      <c r="I163" s="84">
        <f t="shared" si="22"/>
        <v>327151</v>
      </c>
      <c r="J163" s="84">
        <f t="shared" si="22"/>
        <v>0</v>
      </c>
      <c r="K163" s="86">
        <f t="shared" si="22"/>
        <v>0</v>
      </c>
    </row>
    <row r="164" spans="1:12" ht="13.5" hidden="1" customHeight="1" x14ac:dyDescent="0.2">
      <c r="A164" s="62"/>
      <c r="B164" s="69" t="s">
        <v>85</v>
      </c>
      <c r="C164" s="70"/>
      <c r="D164" s="163">
        <f>SUM(D165:D168)</f>
        <v>0</v>
      </c>
      <c r="E164" s="163">
        <f t="shared" ref="E164:K164" si="23">SUM(E165:E168)</f>
        <v>0</v>
      </c>
      <c r="F164" s="163">
        <f t="shared" si="23"/>
        <v>0</v>
      </c>
      <c r="G164" s="163">
        <f t="shared" si="23"/>
        <v>0</v>
      </c>
      <c r="H164" s="163">
        <f t="shared" si="23"/>
        <v>0</v>
      </c>
      <c r="I164" s="163">
        <f t="shared" si="23"/>
        <v>0</v>
      </c>
      <c r="J164" s="163">
        <f t="shared" si="23"/>
        <v>0</v>
      </c>
      <c r="K164" s="164">
        <f t="shared" si="23"/>
        <v>0</v>
      </c>
    </row>
    <row r="165" spans="1:12" ht="13.5" hidden="1" customHeight="1" x14ac:dyDescent="0.2">
      <c r="A165" s="63"/>
      <c r="B165" s="64"/>
      <c r="C165" s="68" t="s">
        <v>14</v>
      </c>
      <c r="D165" s="165"/>
      <c r="E165" s="165"/>
      <c r="F165" s="165"/>
      <c r="G165" s="165"/>
      <c r="H165" s="165"/>
      <c r="I165" s="165"/>
      <c r="J165" s="165"/>
      <c r="K165" s="166"/>
    </row>
    <row r="166" spans="1:12" ht="13.5" hidden="1" customHeight="1" x14ac:dyDescent="0.2">
      <c r="A166" s="63"/>
      <c r="B166" s="64"/>
      <c r="C166" s="68" t="s">
        <v>73</v>
      </c>
      <c r="D166" s="165"/>
      <c r="E166" s="165"/>
      <c r="F166" s="165"/>
      <c r="G166" s="165"/>
      <c r="H166" s="165"/>
      <c r="I166" s="165"/>
      <c r="J166" s="165"/>
      <c r="K166" s="166"/>
    </row>
    <row r="167" spans="1:12" ht="13.5" hidden="1" customHeight="1" x14ac:dyDescent="0.2">
      <c r="A167" s="63"/>
      <c r="B167" s="64"/>
      <c r="C167" s="66" t="s">
        <v>23</v>
      </c>
      <c r="D167" s="167"/>
      <c r="E167" s="167"/>
      <c r="F167" s="167"/>
      <c r="G167" s="167"/>
      <c r="H167" s="167"/>
      <c r="I167" s="167"/>
      <c r="J167" s="167"/>
      <c r="K167" s="168"/>
    </row>
    <row r="168" spans="1:12" ht="13.5" hidden="1" customHeight="1" thickBot="1" x14ac:dyDescent="0.25">
      <c r="A168" s="63"/>
      <c r="B168" s="65"/>
      <c r="C168" s="67" t="s">
        <v>28</v>
      </c>
      <c r="D168" s="169"/>
      <c r="E168" s="169"/>
      <c r="F168" s="169"/>
      <c r="G168" s="169"/>
      <c r="H168" s="169"/>
      <c r="I168" s="169"/>
      <c r="J168" s="169"/>
      <c r="K168" s="170"/>
    </row>
    <row r="169" spans="1:12" ht="13.5" customHeight="1" x14ac:dyDescent="0.2">
      <c r="A169" s="20"/>
      <c r="B169" s="45" t="s">
        <v>70</v>
      </c>
      <c r="C169" s="47"/>
      <c r="D169" s="134">
        <f>SUM(D170:D172)</f>
        <v>207552</v>
      </c>
      <c r="E169" s="134">
        <f t="shared" ref="E169:K169" si="24">SUM(E170:E172)</f>
        <v>207552</v>
      </c>
      <c r="F169" s="134">
        <f t="shared" si="24"/>
        <v>207552</v>
      </c>
      <c r="G169" s="134">
        <f t="shared" si="24"/>
        <v>2055</v>
      </c>
      <c r="H169" s="134">
        <f t="shared" si="24"/>
        <v>0</v>
      </c>
      <c r="I169" s="134">
        <f t="shared" si="24"/>
        <v>205497</v>
      </c>
      <c r="J169" s="134">
        <f t="shared" si="24"/>
        <v>0</v>
      </c>
      <c r="K169" s="135">
        <f t="shared" si="24"/>
        <v>0</v>
      </c>
    </row>
    <row r="170" spans="1:12" ht="13.5" customHeight="1" x14ac:dyDescent="0.2">
      <c r="A170" s="20"/>
      <c r="B170" s="50"/>
      <c r="C170" s="49" t="s">
        <v>71</v>
      </c>
      <c r="D170" s="136">
        <v>207552</v>
      </c>
      <c r="E170" s="136"/>
      <c r="F170" s="136"/>
      <c r="G170" s="136"/>
      <c r="H170" s="136"/>
      <c r="I170" s="136"/>
      <c r="J170" s="137"/>
      <c r="K170" s="138"/>
    </row>
    <row r="171" spans="1:12" ht="13.5" customHeight="1" x14ac:dyDescent="0.2">
      <c r="A171" s="20"/>
      <c r="B171" s="23"/>
      <c r="C171" s="30" t="s">
        <v>73</v>
      </c>
      <c r="D171" s="98"/>
      <c r="E171" s="98">
        <v>205497</v>
      </c>
      <c r="F171" s="98">
        <v>205497</v>
      </c>
      <c r="G171" s="98"/>
      <c r="H171" s="98"/>
      <c r="I171" s="98">
        <v>205497</v>
      </c>
      <c r="J171" s="104"/>
      <c r="K171" s="119"/>
    </row>
    <row r="172" spans="1:12" ht="13.5" customHeight="1" x14ac:dyDescent="0.2">
      <c r="A172" s="20"/>
      <c r="B172" s="21"/>
      <c r="C172" s="32" t="s">
        <v>23</v>
      </c>
      <c r="D172" s="171"/>
      <c r="E172" s="171">
        <v>2055</v>
      </c>
      <c r="F172" s="171">
        <v>2055</v>
      </c>
      <c r="G172" s="171">
        <v>2055</v>
      </c>
      <c r="H172" s="171"/>
      <c r="I172" s="171"/>
      <c r="J172" s="172"/>
      <c r="K172" s="173"/>
    </row>
    <row r="173" spans="1:12" ht="13.5" customHeight="1" x14ac:dyDescent="0.2">
      <c r="A173" s="20"/>
      <c r="B173" s="27" t="s">
        <v>72</v>
      </c>
      <c r="C173" s="48"/>
      <c r="D173" s="174">
        <f>SUM(D174:D176)</f>
        <v>122870</v>
      </c>
      <c r="E173" s="174">
        <f t="shared" ref="E173:K173" si="25">SUM(E174:E176)</f>
        <v>122870</v>
      </c>
      <c r="F173" s="174">
        <f t="shared" si="25"/>
        <v>122870</v>
      </c>
      <c r="G173" s="174">
        <f t="shared" si="25"/>
        <v>1216</v>
      </c>
      <c r="H173" s="174">
        <f t="shared" si="25"/>
        <v>0</v>
      </c>
      <c r="I173" s="174">
        <f t="shared" si="25"/>
        <v>121654</v>
      </c>
      <c r="J173" s="174">
        <f t="shared" si="25"/>
        <v>0</v>
      </c>
      <c r="K173" s="175">
        <f t="shared" si="25"/>
        <v>0</v>
      </c>
    </row>
    <row r="174" spans="1:12" ht="13.5" customHeight="1" x14ac:dyDescent="0.2">
      <c r="A174" s="20"/>
      <c r="B174" s="51"/>
      <c r="C174" s="24" t="s">
        <v>71</v>
      </c>
      <c r="D174" s="91">
        <v>122870</v>
      </c>
      <c r="E174" s="91"/>
      <c r="F174" s="91"/>
      <c r="G174" s="91"/>
      <c r="H174" s="91"/>
      <c r="I174" s="91"/>
      <c r="J174" s="92"/>
      <c r="K174" s="93"/>
    </row>
    <row r="175" spans="1:12" ht="13.5" customHeight="1" x14ac:dyDescent="0.2">
      <c r="A175" s="20"/>
      <c r="B175" s="23"/>
      <c r="C175" s="30" t="s">
        <v>73</v>
      </c>
      <c r="D175" s="98"/>
      <c r="E175" s="98">
        <v>121654</v>
      </c>
      <c r="F175" s="98">
        <v>121654</v>
      </c>
      <c r="G175" s="98"/>
      <c r="H175" s="98"/>
      <c r="I175" s="98">
        <v>121654</v>
      </c>
      <c r="J175" s="104"/>
      <c r="K175" s="119"/>
    </row>
    <row r="176" spans="1:12" ht="13.5" customHeight="1" thickBot="1" x14ac:dyDescent="0.25">
      <c r="A176" s="43"/>
      <c r="B176" s="44"/>
      <c r="C176" s="25" t="s">
        <v>23</v>
      </c>
      <c r="D176" s="94"/>
      <c r="E176" s="94">
        <v>1216</v>
      </c>
      <c r="F176" s="94">
        <v>1216</v>
      </c>
      <c r="G176" s="94">
        <f>SUM(F176)</f>
        <v>1216</v>
      </c>
      <c r="H176" s="94"/>
      <c r="I176" s="94"/>
      <c r="J176" s="114"/>
      <c r="K176" s="95"/>
    </row>
    <row r="177" spans="1:11" s="5" customFormat="1" ht="13.5" customHeight="1" thickBot="1" x14ac:dyDescent="0.25">
      <c r="A177" s="208" t="s">
        <v>59</v>
      </c>
      <c r="B177" s="208"/>
      <c r="C177" s="208"/>
      <c r="D177" s="176">
        <f t="shared" ref="D177:K177" si="26">SUM(D12+D16+D35+D62+D89+D130+D146+D134+D120+D163+D85+D126+D75)</f>
        <v>8731346</v>
      </c>
      <c r="E177" s="176">
        <f t="shared" si="26"/>
        <v>8731346</v>
      </c>
      <c r="F177" s="176">
        <f t="shared" si="26"/>
        <v>8731346</v>
      </c>
      <c r="G177" s="176">
        <f t="shared" si="26"/>
        <v>5009624</v>
      </c>
      <c r="H177" s="176">
        <f t="shared" si="26"/>
        <v>127579</v>
      </c>
      <c r="I177" s="176">
        <f t="shared" si="26"/>
        <v>490201</v>
      </c>
      <c r="J177" s="176">
        <f t="shared" si="26"/>
        <v>0</v>
      </c>
      <c r="K177" s="185">
        <f t="shared" si="26"/>
        <v>268743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6:B138"/>
    <mergeCell ref="A177:C177"/>
    <mergeCell ref="E7:E8"/>
    <mergeCell ref="B128:B129"/>
    <mergeCell ref="A127:A12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6" firstPageNumber="0" fitToHeight="3" orientation="portrait" r:id="rId1"/>
  <headerFooter alignWithMargins="0"/>
  <rowBreaks count="2" manualBreakCount="2">
    <brk id="60" max="10" man="1"/>
    <brk id="1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</vt:lpstr>
      <vt:lpstr>zal_Nr_3!Obszar_wydruku</vt:lpstr>
      <vt:lpstr>zal_Nr_3!Tytuły_wydruku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2022-04-20T05:56:39Z</cp:lastPrinted>
  <dcterms:created xsi:type="dcterms:W3CDTF">2022-02-01T13:19:55Z</dcterms:created>
  <dcterms:modified xsi:type="dcterms:W3CDTF">2022-04-20T05:56:43Z</dcterms:modified>
</cp:coreProperties>
</file>