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\FIN\wspolne\UCHWAŁY  ZARZĄDU  I RADY 2002-2020\Uchwały 2020\uchwała zarządu 30.12\"/>
    </mc:Choice>
  </mc:AlternateContent>
  <bookViews>
    <workbookView xWindow="495" yWindow="0" windowWidth="28305" windowHeight="15600"/>
  </bookViews>
  <sheets>
    <sheet name="8" sheetId="1" r:id="rId1"/>
  </sheets>
  <definedNames>
    <definedName name="_xlnm.Print_Area" localSheetId="0">'8'!$A$1:$Q$150</definedName>
    <definedName name="_xlnm.Print_Titles" localSheetId="0">'8'!$7:$13</definedName>
  </definedNames>
  <calcPr calcId="152511"/>
</workbook>
</file>

<file path=xl/calcChain.xml><?xml version="1.0" encoding="utf-8"?>
<calcChain xmlns="http://schemas.openxmlformats.org/spreadsheetml/2006/main">
  <c r="Q48" i="1" l="1"/>
  <c r="P48" i="1"/>
  <c r="O48" i="1"/>
  <c r="N48" i="1"/>
  <c r="L48" i="1"/>
  <c r="K48" i="1"/>
  <c r="J48" i="1"/>
  <c r="M138" i="1" l="1"/>
  <c r="H138" i="1" s="1"/>
  <c r="G138" i="1"/>
  <c r="F138" i="1"/>
  <c r="E138" i="1" s="1"/>
  <c r="E139" i="1"/>
  <c r="E115" i="1" l="1"/>
  <c r="E114" i="1" s="1"/>
  <c r="M114" i="1"/>
  <c r="I114" i="1"/>
  <c r="G114" i="1"/>
  <c r="F114" i="1"/>
  <c r="H114" i="1" l="1"/>
  <c r="E32" i="1"/>
  <c r="M126" i="1" l="1"/>
  <c r="I126" i="1"/>
  <c r="F126" i="1"/>
  <c r="G126" i="1"/>
  <c r="E127" i="1"/>
  <c r="E126" i="1" l="1"/>
  <c r="H126" i="1"/>
  <c r="M120" i="1"/>
  <c r="I120" i="1"/>
  <c r="G120" i="1"/>
  <c r="F120" i="1"/>
  <c r="E120" i="1"/>
  <c r="H120" i="1" l="1"/>
  <c r="E47" i="1"/>
  <c r="E94" i="1" l="1"/>
  <c r="E93" i="1"/>
  <c r="M92" i="1"/>
  <c r="I92" i="1"/>
  <c r="G92" i="1"/>
  <c r="F92" i="1"/>
  <c r="P14" i="1"/>
  <c r="O14" i="1"/>
  <c r="N14" i="1"/>
  <c r="L14" i="1"/>
  <c r="K14" i="1"/>
  <c r="J14" i="1"/>
  <c r="Q14" i="1"/>
  <c r="E38" i="1"/>
  <c r="E37" i="1" s="1"/>
  <c r="M37" i="1"/>
  <c r="I37" i="1"/>
  <c r="G37" i="1"/>
  <c r="F37" i="1"/>
  <c r="H92" i="1" l="1"/>
  <c r="E92" i="1"/>
  <c r="H37" i="1"/>
  <c r="E84" i="1" l="1"/>
  <c r="E78" i="1"/>
  <c r="Q148" i="1"/>
  <c r="P148" i="1"/>
  <c r="O148" i="1"/>
  <c r="L148" i="1"/>
  <c r="K148" i="1"/>
  <c r="J148" i="1"/>
  <c r="M25" i="1"/>
  <c r="E25" i="1"/>
  <c r="F25" i="1"/>
  <c r="G25" i="1"/>
  <c r="I25" i="1"/>
  <c r="E55" i="1"/>
  <c r="E53" i="1" s="1"/>
  <c r="E71" i="1"/>
  <c r="E70" i="1"/>
  <c r="M68" i="1"/>
  <c r="I68" i="1"/>
  <c r="G68" i="1"/>
  <c r="F68" i="1"/>
  <c r="E79" i="1"/>
  <c r="I76" i="1"/>
  <c r="H76" i="1" s="1"/>
  <c r="G76" i="1"/>
  <c r="F76" i="1"/>
  <c r="E63" i="1"/>
  <c r="E62" i="1"/>
  <c r="E61" i="1"/>
  <c r="M60" i="1"/>
  <c r="I60" i="1"/>
  <c r="G60" i="1"/>
  <c r="F60" i="1"/>
  <c r="G84" i="1"/>
  <c r="I84" i="1"/>
  <c r="M84" i="1"/>
  <c r="F84" i="1"/>
  <c r="E147" i="1"/>
  <c r="E101" i="1"/>
  <c r="E100" i="1"/>
  <c r="M53" i="1"/>
  <c r="I53" i="1"/>
  <c r="G53" i="1"/>
  <c r="F53" i="1"/>
  <c r="I99" i="1"/>
  <c r="M99" i="1"/>
  <c r="G99" i="1"/>
  <c r="F99" i="1"/>
  <c r="M106" i="1"/>
  <c r="I106" i="1"/>
  <c r="G106" i="1"/>
  <c r="F106" i="1"/>
  <c r="E146" i="1"/>
  <c r="M43" i="1"/>
  <c r="I145" i="1"/>
  <c r="M145" i="1"/>
  <c r="G145" i="1"/>
  <c r="F145" i="1"/>
  <c r="M31" i="1"/>
  <c r="I31" i="1"/>
  <c r="F31" i="1"/>
  <c r="G31" i="1"/>
  <c r="E31" i="1"/>
  <c r="G43" i="1"/>
  <c r="F43" i="1"/>
  <c r="E43" i="1"/>
  <c r="I43" i="1"/>
  <c r="E106" i="1"/>
  <c r="G48" i="1" l="1"/>
  <c r="I48" i="1"/>
  <c r="M48" i="1"/>
  <c r="F48" i="1"/>
  <c r="G14" i="1"/>
  <c r="H53" i="1"/>
  <c r="F14" i="1"/>
  <c r="I14" i="1"/>
  <c r="E14" i="1"/>
  <c r="M14" i="1"/>
  <c r="H84" i="1"/>
  <c r="H68" i="1"/>
  <c r="E76" i="1"/>
  <c r="E60" i="1"/>
  <c r="H145" i="1"/>
  <c r="H60" i="1"/>
  <c r="E68" i="1"/>
  <c r="H43" i="1"/>
  <c r="H106" i="1"/>
  <c r="E145" i="1"/>
  <c r="H99" i="1"/>
  <c r="H31" i="1"/>
  <c r="E99" i="1"/>
  <c r="H25" i="1"/>
  <c r="N148" i="1"/>
  <c r="E48" i="1" l="1"/>
  <c r="E148" i="1" s="1"/>
  <c r="H48" i="1"/>
  <c r="H14" i="1"/>
  <c r="G148" i="1"/>
  <c r="I148" i="1"/>
  <c r="M148" i="1"/>
  <c r="F148" i="1"/>
  <c r="H148" i="1" l="1"/>
</calcChain>
</file>

<file path=xl/sharedStrings.xml><?xml version="1.0" encoding="utf-8"?>
<sst xmlns="http://schemas.openxmlformats.org/spreadsheetml/2006/main" count="222" uniqueCount="86">
  <si>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</si>
  <si>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</si>
  <si>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</si>
  <si>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</si>
  <si>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</si>
  <si>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</si>
  <si>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</si>
  <si>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</si>
  <si>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</si>
  <si>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</si>
  <si>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</si>
  <si>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</si>
  <si>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</si>
  <si>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</si>
  <si>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</si>
  <si>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</si>
  <si>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</si>
  <si>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</si>
  <si>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</si>
  <si>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</si>
  <si>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</si>
  <si>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</si>
  <si>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</si>
  <si>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</si>
  <si>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</si>
  <si>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</si>
  <si>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</si>
  <si>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</si>
  <si>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</si>
  <si>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</si>
  <si>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</si>
  <si>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</si>
  <si>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>1.1</t>
  </si>
  <si>
    <t>Dział 801 Rozdział 80195</t>
  </si>
  <si>
    <t xml:space="preserve">Nazwa projektu </t>
  </si>
  <si>
    <t xml:space="preserve">z tego 2015 rok </t>
  </si>
  <si>
    <t>1.2</t>
  </si>
  <si>
    <t>2018 rok</t>
  </si>
  <si>
    <t>2.4</t>
  </si>
  <si>
    <t>2.5</t>
  </si>
  <si>
    <t>2019 rok</t>
  </si>
  <si>
    <t>Regionalnego Programu Operacyjnego Województwa Warmińsko-Mazurskiego na lata 2014-2020. Działanie 3.1.Cyfrowa dostępność informacji sektora publicznego oraz wysoka jakość e-usług publicznych.Projekt pn."wdrożenie e-usług publicznych w Starostwie Powiatowym w Braniewie w zakresie udostępniania powiatowego zasobu geodezyjnego i kartograficznego"</t>
  </si>
  <si>
    <t>Dział 801 Rozdział   80195</t>
  </si>
  <si>
    <t>z tego 2017 rok</t>
  </si>
  <si>
    <t>2020 rok</t>
  </si>
  <si>
    <t>z tego 2018 rok</t>
  </si>
  <si>
    <t xml:space="preserve"> Regionalny Program Operacyjny Województwa Warmińsko-Mazurskiego na lata 2014-2020 Działanie RPWM.02.4.00 Rozwój Kształcenia i szkolenia zawodowego .Poddziałanie RPWM 02.04.01 .Projekt pn." Mój zawód- moja pasja "</t>
  </si>
  <si>
    <t>z tego:2019 rok</t>
  </si>
  <si>
    <t>2.2</t>
  </si>
  <si>
    <t>2.3</t>
  </si>
  <si>
    <t xml:space="preserve"> Regionalny Program Operacyjny Województwa Warmińsko-Mazurskiego na lata 2014-2020 .Poddziałanie  2.4.1 Rozwój Kształcenia i szkolenia zawodowego -projekty konkursowe .Projekt pn. ZSZ-profesjonalny start na rynku pracy"</t>
  </si>
  <si>
    <t xml:space="preserve"> Regionalny Program Operacyjny Województwa Warmińsko-Mazurskiego na lata 2014-2020 .Poddziałanie  2.4.1 Rozwój Kształcenia i szkolenia zawodowego -projekty konkursowe .Projekt pn. ZSB- nowoczesna szkoła"</t>
  </si>
  <si>
    <t>Regionalny Program Operacyjny Województwa Warmińsko-Mazurskiego na lata 2014-2020 .Działanie - Infrastruktura edukacyjna; Projekt pn. Postaw na LO- nowoczesna baza edukacyjna -dostęp do wysokiej jakości usług publicznych.</t>
  </si>
  <si>
    <t>2021 rok</t>
  </si>
  <si>
    <t>z tego: 2019 rok</t>
  </si>
  <si>
    <t>Program ERASMUS + Akcja 1.Mobilność uczniów szkół zawodowych  i kadry. Projekt pn. "Skills and masters"</t>
  </si>
  <si>
    <t>Program ERASMUS + Akcja 1.Mobilność kadry edukacji szkolnej Projekt pn. Kultura, języki zarządzanie - rozwój kompetencji kluczowych kadry</t>
  </si>
  <si>
    <t>Program ERASMUS + Projekty Współpracy szkół ,projekt pn. "Lerner mit Spass-Unterrichten mit modernen Lernmethoden"</t>
  </si>
  <si>
    <r>
      <t>Program ERASMUS + Edukacja szkolna- projekty współpracy szkół Projekt pn. "Kann Esssen kulturbildend sein? Eine  Spurensuche nach der Bedeutung von Esskultur f</t>
    </r>
    <r>
      <rPr>
        <sz val="10"/>
        <rFont val="Calibri"/>
        <family val="2"/>
        <charset val="238"/>
      </rPr>
      <t>ȕ</t>
    </r>
    <r>
      <rPr>
        <sz val="10"/>
        <rFont val="Arial CE"/>
        <family val="2"/>
        <charset val="238"/>
      </rPr>
      <t>r das gemeinsame europ</t>
    </r>
    <r>
      <rPr>
        <sz val="10"/>
        <rFont val="Calibri"/>
        <family val="2"/>
        <charset val="238"/>
      </rPr>
      <t>ä</t>
    </r>
    <r>
      <rPr>
        <sz val="10"/>
        <rFont val="Arial CE"/>
        <family val="2"/>
        <charset val="238"/>
      </rPr>
      <t>sche kulturerbe"</t>
    </r>
    <r>
      <rPr>
        <sz val="10"/>
        <rFont val="Calibri"/>
        <family val="2"/>
        <charset val="238"/>
      </rPr>
      <t>"</t>
    </r>
  </si>
  <si>
    <t>1.3</t>
  </si>
  <si>
    <t>2.1</t>
  </si>
  <si>
    <t xml:space="preserve">2020 rok </t>
  </si>
  <si>
    <t>Dział 750 Rozdział 75077</t>
  </si>
  <si>
    <t>Regionalnego Programu Operacyjnego Województwa Warmińsko-Mazurskiego na lata 2014-2020. Działanie 02.02.00 Podniesienie jakości oferty edukacyjnej ukierunkowanej na rozwój kompetencji kluczowych uczniów .Projekt pn. Patrzę inaczej na świat-chcę więcej umieć,rozumieć,doświadczać</t>
  </si>
  <si>
    <t>1.4</t>
  </si>
  <si>
    <t>2,6</t>
  </si>
  <si>
    <t>2.7</t>
  </si>
  <si>
    <t>2.8</t>
  </si>
  <si>
    <t>2.9</t>
  </si>
  <si>
    <t>2.10</t>
  </si>
  <si>
    <t>2.11</t>
  </si>
  <si>
    <t xml:space="preserve">Program Operacyjny Polska Cyfrowa na lata 2014-220 .Działanie 1.1 Wyeliminowanie terytorialnych różnic w możliwości dostępu do szerokopasmowego internetu o wysokiej przepustowości .Projekt pn.Zdalna szkoła - wsparcie Ogólnopolskiej Sieci Edukacyjnej w systemie kształcenia zdalnego </t>
  </si>
  <si>
    <t xml:space="preserve">Program Operacyjny Wiedza Edukacja Rozwój lata 2014-2020 .Działanie 2.8 Rozwój usług społecznych świadczonych w środowisku lokalnym Projekt pn. Wsparcie dzieci umieszczonych w pieczy zatępczej w okresie epidemii COVID -19 </t>
  </si>
  <si>
    <t>Dział 855 Rozdział 85504</t>
  </si>
  <si>
    <t>Dział 852 Rozdział 85295</t>
  </si>
  <si>
    <t>2.12</t>
  </si>
  <si>
    <t>Program Operacyjny Wiedza Edukacja Rozwój lata 2014-2020 .Działanie 2.8 Rozwój usług społecznych świadczonych w środowisku lokalnym Projekt pn." Pomagajmy Razem "</t>
  </si>
  <si>
    <t>z tego:2020 rok</t>
  </si>
  <si>
    <t>2.13</t>
  </si>
  <si>
    <t>Program Operacyjny Województwa Warmińsko-Mazurskiego na lata 2014-2020 .Działanie 11.2.3 Ułatwianie dostępu do usług społecznych Projekt pn."Wsparcie instytucji zajmujących się opieką nad osobami wymagającymi wsparcia w zakresie zwalczania lub przeciwdziałania skutkom COVID-19 z terenu powiatu braniewskiego"</t>
  </si>
  <si>
    <t>Dział 853 Rozdział 85395</t>
  </si>
  <si>
    <t>2.14</t>
  </si>
  <si>
    <t xml:space="preserve">Program Operacyjny Wiedza Edukacja Rozwój 2014-2020 .Oś priorytetowa V- wsparcie dla obszarów zdrowia . Działanie 5.2 Działania projakościowe i rozwiązania organizacyjne w systemie ochrony zdrowia ułatwiajace dostęp do niedrogich, trwałych oraz wysokiej jakości usług zdrowotnych </t>
  </si>
  <si>
    <t>Dział 710 Rozdział 710955</t>
  </si>
  <si>
    <r>
      <t xml:space="preserve">Załącznik Nr 5 </t>
    </r>
    <r>
      <rPr>
        <sz val="11"/>
        <rFont val="Times New Roman"/>
        <family val="1"/>
        <charset val="238"/>
      </rPr>
      <t>do Uchwały Zarządu Powiatu</t>
    </r>
  </si>
  <si>
    <t>Braniewskiego Nr 313/20 z dnia 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</si>
</sst>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</font>
    <font>
      <b/>
      <sz val="9"/>
      <name val="Times New Roman"/>
      <family val="1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305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8" fillId="0" borderId="0" xfId="15" applyFont="1" applyAlignment="1">
      <alignment horizontal="left"/>
    </xf>
    <xf numFmtId="0" fontId="19" fillId="0" borderId="12" xfId="15" applyFont="1" applyFill="1" applyBorder="1" applyAlignment="1">
      <alignment horizontal="center"/>
    </xf>
    <xf numFmtId="0" fontId="19" fillId="0" borderId="10" xfId="15" applyFont="1" applyBorder="1" applyAlignment="1">
      <alignment horizontal="center" vertical="center"/>
    </xf>
    <xf numFmtId="3" fontId="19" fillId="0" borderId="0" xfId="15" applyNumberFormat="1" applyFont="1" applyFill="1" applyBorder="1" applyAlignment="1">
      <alignment vertical="center"/>
    </xf>
    <xf numFmtId="3" fontId="20" fillId="0" borderId="0" xfId="15" applyNumberFormat="1" applyFont="1" applyFill="1" applyBorder="1" applyAlignment="1">
      <alignment vertical="center"/>
    </xf>
    <xf numFmtId="3" fontId="18" fillId="0" borderId="13" xfId="15" applyNumberFormat="1" applyFont="1" applyFill="1" applyBorder="1" applyAlignment="1">
      <alignment horizontal="center" vertical="center"/>
    </xf>
    <xf numFmtId="3" fontId="19" fillId="0" borderId="13" xfId="15" applyNumberFormat="1" applyFont="1" applyFill="1" applyBorder="1" applyAlignment="1">
      <alignment vertical="center"/>
    </xf>
    <xf numFmtId="3" fontId="20" fillId="0" borderId="13" xfId="15" applyNumberFormat="1" applyFont="1" applyFill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Fill="1" applyBorder="1" applyAlignment="1">
      <alignment vertical="center"/>
    </xf>
    <xf numFmtId="3" fontId="19" fillId="0" borderId="18" xfId="15" applyNumberFormat="1" applyFont="1" applyFill="1" applyBorder="1" applyAlignment="1">
      <alignment vertical="center"/>
    </xf>
    <xf numFmtId="3" fontId="19" fillId="14" borderId="19" xfId="15" applyNumberFormat="1" applyFont="1" applyFill="1" applyBorder="1" applyAlignment="1">
      <alignment horizontal="right" vertical="center"/>
    </xf>
    <xf numFmtId="3" fontId="19" fillId="14" borderId="20" xfId="0" applyNumberFormat="1" applyFont="1" applyFill="1" applyBorder="1" applyAlignment="1">
      <alignment horizontal="right" vertical="center"/>
    </xf>
    <xf numFmtId="3" fontId="19" fillId="14" borderId="21" xfId="15" applyNumberFormat="1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vertical="center"/>
    </xf>
    <xf numFmtId="0" fontId="19" fillId="14" borderId="19" xfId="0" applyFont="1" applyFill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13" xfId="15" applyFont="1" applyFill="1" applyBorder="1" applyAlignment="1">
      <alignment vertical="center"/>
    </xf>
    <xf numFmtId="3" fontId="19" fillId="14" borderId="23" xfId="15" applyNumberFormat="1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horizontal="center" vertical="center"/>
    </xf>
    <xf numFmtId="3" fontId="19" fillId="14" borderId="19" xfId="0" applyNumberFormat="1" applyFont="1" applyFill="1" applyBorder="1" applyAlignment="1">
      <alignment horizontal="right" vertical="center"/>
    </xf>
    <xf numFmtId="3" fontId="19" fillId="14" borderId="24" xfId="0" applyNumberFormat="1" applyFont="1" applyFill="1" applyBorder="1" applyAlignment="1">
      <alignment horizontal="right" vertical="center"/>
    </xf>
    <xf numFmtId="0" fontId="18" fillId="14" borderId="22" xfId="0" applyFont="1" applyFill="1" applyBorder="1" applyAlignment="1">
      <alignment vertical="center"/>
    </xf>
    <xf numFmtId="0" fontId="18" fillId="14" borderId="25" xfId="15" applyFont="1" applyFill="1" applyBorder="1" applyAlignment="1">
      <alignment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14" borderId="13" xfId="0" applyFont="1" applyFill="1" applyBorder="1" applyAlignment="1">
      <alignment vertical="center"/>
    </xf>
    <xf numFmtId="0" fontId="18" fillId="14" borderId="28" xfId="0" applyFont="1" applyFill="1" applyBorder="1" applyAlignment="1">
      <alignment vertical="center"/>
    </xf>
    <xf numFmtId="0" fontId="18" fillId="14" borderId="29" xfId="0" applyFont="1" applyFill="1" applyBorder="1" applyAlignment="1">
      <alignment vertical="center"/>
    </xf>
    <xf numFmtId="0" fontId="19" fillId="14" borderId="19" xfId="15" applyFont="1" applyFill="1" applyBorder="1" applyAlignment="1">
      <alignment vertical="center"/>
    </xf>
    <xf numFmtId="0" fontId="18" fillId="0" borderId="30" xfId="15" applyFont="1" applyBorder="1" applyAlignment="1">
      <alignment horizontal="center" vertical="center"/>
    </xf>
    <xf numFmtId="3" fontId="18" fillId="0" borderId="31" xfId="15" applyNumberFormat="1" applyFont="1" applyFill="1" applyBorder="1" applyAlignment="1">
      <alignment horizontal="center" vertical="center"/>
    </xf>
    <xf numFmtId="0" fontId="18" fillId="0" borderId="32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3" xfId="15" applyFont="1" applyFill="1" applyBorder="1" applyAlignment="1">
      <alignment vertical="center" wrapText="1"/>
    </xf>
    <xf numFmtId="0" fontId="18" fillId="0" borderId="19" xfId="15" applyFont="1" applyBorder="1" applyAlignment="1">
      <alignment vertical="center"/>
    </xf>
    <xf numFmtId="0" fontId="18" fillId="0" borderId="34" xfId="15" applyFont="1" applyFill="1" applyBorder="1" applyAlignment="1">
      <alignment vertical="center" wrapText="1"/>
    </xf>
    <xf numFmtId="0" fontId="19" fillId="15" borderId="35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3" fontId="19" fillId="15" borderId="36" xfId="15" applyNumberFormat="1" applyFont="1" applyFill="1" applyBorder="1" applyAlignment="1">
      <alignment vertical="center"/>
    </xf>
    <xf numFmtId="0" fontId="0" fillId="14" borderId="37" xfId="0" applyFill="1" applyBorder="1" applyAlignment="1">
      <alignment horizontal="center" vertical="center"/>
    </xf>
    <xf numFmtId="0" fontId="0" fillId="14" borderId="38" xfId="0" applyFill="1" applyBorder="1" applyAlignment="1">
      <alignment horizontal="center" vertical="center"/>
    </xf>
    <xf numFmtId="0" fontId="19" fillId="14" borderId="23" xfId="0" applyFont="1" applyFill="1" applyBorder="1" applyAlignment="1">
      <alignment vertical="center"/>
    </xf>
    <xf numFmtId="3" fontId="22" fillId="14" borderId="19" xfId="0" applyNumberFormat="1" applyFont="1" applyFill="1" applyBorder="1" applyAlignment="1">
      <alignment horizontal="right" vertical="center"/>
    </xf>
    <xf numFmtId="3" fontId="22" fillId="14" borderId="24" xfId="0" applyNumberFormat="1" applyFont="1" applyFill="1" applyBorder="1" applyAlignment="1">
      <alignment horizontal="right" vertical="center"/>
    </xf>
    <xf numFmtId="3" fontId="18" fillId="14" borderId="22" xfId="0" applyNumberFormat="1" applyFont="1" applyFill="1" applyBorder="1" applyAlignment="1">
      <alignment vertical="center"/>
    </xf>
    <xf numFmtId="3" fontId="18" fillId="14" borderId="13" xfId="0" applyNumberFormat="1" applyFont="1" applyFill="1" applyBorder="1" applyAlignment="1">
      <alignment vertical="center"/>
    </xf>
    <xf numFmtId="3" fontId="18" fillId="14" borderId="29" xfId="0" applyNumberFormat="1" applyFont="1" applyFill="1" applyBorder="1" applyAlignment="1">
      <alignment vertical="center"/>
    </xf>
    <xf numFmtId="3" fontId="18" fillId="14" borderId="22" xfId="15" applyNumberFormat="1" applyFont="1" applyFill="1" applyBorder="1" applyAlignment="1">
      <alignment horizontal="right" vertical="center"/>
    </xf>
    <xf numFmtId="3" fontId="18" fillId="14" borderId="13" xfId="15" applyNumberFormat="1" applyFont="1" applyFill="1" applyBorder="1" applyAlignment="1">
      <alignment horizontal="right" vertical="center"/>
    </xf>
    <xf numFmtId="3" fontId="18" fillId="14" borderId="28" xfId="15" applyNumberFormat="1" applyFont="1" applyFill="1" applyBorder="1" applyAlignment="1">
      <alignment horizontal="right" vertical="center"/>
    </xf>
    <xf numFmtId="0" fontId="18" fillId="14" borderId="40" xfId="15" applyFont="1" applyFill="1" applyBorder="1" applyAlignment="1">
      <alignment vertical="center"/>
    </xf>
    <xf numFmtId="3" fontId="19" fillId="14" borderId="13" xfId="15" applyNumberFormat="1" applyFont="1" applyFill="1" applyBorder="1" applyAlignment="1">
      <alignment horizontal="right" vertical="center"/>
    </xf>
    <xf numFmtId="3" fontId="22" fillId="14" borderId="13" xfId="0" applyNumberFormat="1" applyFont="1" applyFill="1" applyBorder="1" applyAlignment="1">
      <alignment horizontal="center" vertical="center"/>
    </xf>
    <xf numFmtId="0" fontId="18" fillId="14" borderId="29" xfId="15" applyFont="1" applyFill="1" applyBorder="1" applyAlignment="1">
      <alignment vertical="center"/>
    </xf>
    <xf numFmtId="0" fontId="18" fillId="14" borderId="34" xfId="15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3" fontId="22" fillId="0" borderId="19" xfId="0" applyNumberFormat="1" applyFont="1" applyBorder="1" applyAlignment="1">
      <alignment horizontal="center" vertical="center"/>
    </xf>
    <xf numFmtId="3" fontId="22" fillId="14" borderId="19" xfId="0" applyNumberFormat="1" applyFont="1" applyFill="1" applyBorder="1" applyAlignment="1">
      <alignment horizontal="center" vertical="center"/>
    </xf>
    <xf numFmtId="3" fontId="18" fillId="0" borderId="41" xfId="15" applyNumberFormat="1" applyFont="1" applyFill="1" applyBorder="1" applyAlignment="1">
      <alignment horizontal="center" vertical="center"/>
    </xf>
    <xf numFmtId="3" fontId="18" fillId="0" borderId="42" xfId="15" applyNumberFormat="1" applyFont="1" applyFill="1" applyBorder="1" applyAlignment="1">
      <alignment horizontal="center" vertical="center" wrapText="1"/>
    </xf>
    <xf numFmtId="3" fontId="19" fillId="0" borderId="42" xfId="15" applyNumberFormat="1" applyFont="1" applyFill="1" applyBorder="1" applyAlignment="1">
      <alignment vertical="center"/>
    </xf>
    <xf numFmtId="0" fontId="18" fillId="14" borderId="43" xfId="0" applyFont="1" applyFill="1" applyBorder="1" applyAlignment="1">
      <alignment vertical="center"/>
    </xf>
    <xf numFmtId="3" fontId="18" fillId="0" borderId="44" xfId="15" applyNumberFormat="1" applyFont="1" applyFill="1" applyBorder="1" applyAlignment="1">
      <alignment horizontal="center" vertical="center"/>
    </xf>
    <xf numFmtId="3" fontId="18" fillId="0" borderId="44" xfId="15" applyNumberFormat="1" applyFont="1" applyFill="1" applyBorder="1" applyAlignment="1">
      <alignment horizontal="center" vertical="center" wrapText="1"/>
    </xf>
    <xf numFmtId="0" fontId="19" fillId="0" borderId="23" xfId="15" applyFont="1" applyFill="1" applyBorder="1" applyAlignment="1">
      <alignment vertical="center" wrapText="1"/>
    </xf>
    <xf numFmtId="0" fontId="19" fillId="0" borderId="45" xfId="15" applyFont="1" applyBorder="1" applyAlignment="1">
      <alignment horizontal="center" vertical="center"/>
    </xf>
    <xf numFmtId="0" fontId="24" fillId="14" borderId="22" xfId="0" applyFont="1" applyFill="1" applyBorder="1" applyAlignment="1">
      <alignment horizontal="center" vertical="center" wrapText="1"/>
    </xf>
    <xf numFmtId="0" fontId="20" fillId="14" borderId="46" xfId="0" applyFont="1" applyFill="1" applyBorder="1" applyAlignment="1">
      <alignment horizontal="center" vertical="center" wrapText="1"/>
    </xf>
    <xf numFmtId="3" fontId="19" fillId="0" borderId="19" xfId="15" applyNumberFormat="1" applyFont="1" applyFill="1" applyBorder="1" applyAlignment="1">
      <alignment vertical="center"/>
    </xf>
    <xf numFmtId="3" fontId="20" fillId="0" borderId="19" xfId="15" applyNumberFormat="1" applyFont="1" applyFill="1" applyBorder="1" applyAlignment="1">
      <alignment vertical="center"/>
    </xf>
    <xf numFmtId="3" fontId="19" fillId="0" borderId="24" xfId="15" applyNumberFormat="1" applyFont="1" applyFill="1" applyBorder="1" applyAlignment="1">
      <alignment vertical="center"/>
    </xf>
    <xf numFmtId="0" fontId="18" fillId="0" borderId="43" xfId="15" applyFont="1" applyFill="1" applyBorder="1" applyAlignment="1">
      <alignment vertical="center" wrapText="1"/>
    </xf>
    <xf numFmtId="0" fontId="20" fillId="14" borderId="47" xfId="0" applyFont="1" applyFill="1" applyBorder="1" applyAlignment="1">
      <alignment horizontal="center" vertical="center" wrapText="1"/>
    </xf>
    <xf numFmtId="0" fontId="24" fillId="14" borderId="43" xfId="0" applyFont="1" applyFill="1" applyBorder="1" applyAlignment="1">
      <alignment horizontal="center" vertical="center" wrapText="1"/>
    </xf>
    <xf numFmtId="3" fontId="19" fillId="0" borderId="43" xfId="15" applyNumberFormat="1" applyFont="1" applyFill="1" applyBorder="1" applyAlignment="1">
      <alignment vertical="center"/>
    </xf>
    <xf numFmtId="3" fontId="19" fillId="0" borderId="48" xfId="15" applyNumberFormat="1" applyFont="1" applyFill="1" applyBorder="1" applyAlignment="1">
      <alignment vertical="center"/>
    </xf>
    <xf numFmtId="3" fontId="20" fillId="0" borderId="48" xfId="15" applyNumberFormat="1" applyFont="1" applyFill="1" applyBorder="1" applyAlignment="1">
      <alignment vertical="center"/>
    </xf>
    <xf numFmtId="3" fontId="19" fillId="0" borderId="49" xfId="15" applyNumberFormat="1" applyFont="1" applyFill="1" applyBorder="1" applyAlignment="1">
      <alignment vertical="center"/>
    </xf>
    <xf numFmtId="0" fontId="18" fillId="14" borderId="28" xfId="15" applyFont="1" applyFill="1" applyBorder="1" applyAlignment="1">
      <alignment vertical="center"/>
    </xf>
    <xf numFmtId="0" fontId="19" fillId="0" borderId="50" xfId="15" applyFont="1" applyBorder="1" applyAlignment="1">
      <alignment horizontal="center" vertical="center"/>
    </xf>
    <xf numFmtId="0" fontId="19" fillId="15" borderId="10" xfId="15" applyFont="1" applyFill="1" applyBorder="1" applyAlignment="1">
      <alignment horizontal="center" vertical="center"/>
    </xf>
    <xf numFmtId="0" fontId="19" fillId="15" borderId="34" xfId="15" applyFont="1" applyFill="1" applyBorder="1" applyAlignment="1">
      <alignment vertical="center" wrapText="1"/>
    </xf>
    <xf numFmtId="3" fontId="19" fillId="15" borderId="51" xfId="15" applyNumberFormat="1" applyFont="1" applyFill="1" applyBorder="1" applyAlignment="1">
      <alignment vertical="center"/>
    </xf>
    <xf numFmtId="3" fontId="22" fillId="14" borderId="13" xfId="0" applyNumberFormat="1" applyFont="1" applyFill="1" applyBorder="1" applyAlignment="1">
      <alignment horizontal="right" vertical="center"/>
    </xf>
    <xf numFmtId="3" fontId="22" fillId="0" borderId="24" xfId="0" applyNumberFormat="1" applyFont="1" applyBorder="1" applyAlignment="1">
      <alignment horizontal="right" vertical="center"/>
    </xf>
    <xf numFmtId="0" fontId="0" fillId="14" borderId="0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3" fontId="19" fillId="14" borderId="23" xfId="15" applyNumberFormat="1" applyFont="1" applyFill="1" applyBorder="1" applyAlignment="1">
      <alignment horizontal="right" vertical="center"/>
    </xf>
    <xf numFmtId="3" fontId="19" fillId="14" borderId="22" xfId="15" applyNumberFormat="1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18" fillId="14" borderId="97" xfId="15" applyFont="1" applyFill="1" applyBorder="1" applyAlignment="1">
      <alignment vertical="center"/>
    </xf>
    <xf numFmtId="0" fontId="0" fillId="14" borderId="59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0" fillId="14" borderId="22" xfId="0" applyFont="1" applyFill="1" applyBorder="1" applyAlignment="1">
      <alignment horizontal="center" vertical="center"/>
    </xf>
    <xf numFmtId="49" fontId="0" fillId="14" borderId="45" xfId="0" applyNumberFormat="1" applyFill="1" applyBorder="1" applyAlignment="1">
      <alignment horizontal="center" vertical="center"/>
    </xf>
    <xf numFmtId="49" fontId="0" fillId="14" borderId="39" xfId="0" applyNumberFormat="1" applyFill="1" applyBorder="1" applyAlignment="1">
      <alignment horizontal="center" vertical="center"/>
    </xf>
    <xf numFmtId="0" fontId="18" fillId="14" borderId="33" xfId="15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3" fontId="22" fillId="14" borderId="17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4" fillId="0" borderId="28" xfId="0" applyFont="1" applyBorder="1" applyAlignment="1">
      <alignment horizontal="center" vertical="center" wrapText="1"/>
    </xf>
    <xf numFmtId="0" fontId="20" fillId="14" borderId="22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59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49" fontId="18" fillId="14" borderId="0" xfId="0" applyNumberFormat="1" applyFont="1" applyFill="1" applyBorder="1" applyAlignment="1">
      <alignment horizontal="center" vertical="center"/>
    </xf>
    <xf numFmtId="0" fontId="20" fillId="14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3" fontId="18" fillId="14" borderId="0" xfId="15" applyNumberFormat="1" applyFont="1" applyFill="1" applyBorder="1" applyAlignment="1">
      <alignment horizontal="right" vertical="center"/>
    </xf>
    <xf numFmtId="49" fontId="18" fillId="14" borderId="10" xfId="0" applyNumberFormat="1" applyFont="1" applyFill="1" applyBorder="1" applyAlignment="1">
      <alignment horizontal="center" vertical="center"/>
    </xf>
    <xf numFmtId="49" fontId="18" fillId="14" borderId="39" xfId="0" applyNumberFormat="1" applyFont="1" applyFill="1" applyBorder="1" applyAlignment="1">
      <alignment horizontal="center" vertical="center"/>
    </xf>
    <xf numFmtId="0" fontId="18" fillId="14" borderId="72" xfId="0" applyFont="1" applyFill="1" applyBorder="1" applyAlignment="1">
      <alignment horizontal="center" vertical="center" wrapText="1"/>
    </xf>
    <xf numFmtId="0" fontId="0" fillId="14" borderId="72" xfId="0" applyFont="1" applyFill="1" applyBorder="1" applyAlignment="1">
      <alignment vertical="center" wrapText="1"/>
    </xf>
    <xf numFmtId="0" fontId="0" fillId="14" borderId="73" xfId="0" applyFont="1" applyFill="1" applyBorder="1" applyAlignment="1">
      <alignment vertical="center" wrapText="1"/>
    </xf>
    <xf numFmtId="0" fontId="0" fillId="14" borderId="0" xfId="0" applyFont="1" applyFill="1" applyBorder="1" applyAlignment="1">
      <alignment horizontal="center" vertical="center" wrapText="1"/>
    </xf>
    <xf numFmtId="0" fontId="0" fillId="14" borderId="0" xfId="0" applyFont="1" applyFill="1" applyBorder="1" applyAlignment="1">
      <alignment vertical="center" wrapText="1"/>
    </xf>
    <xf numFmtId="0" fontId="0" fillId="14" borderId="18" xfId="0" applyFont="1" applyFill="1" applyBorder="1" applyAlignment="1">
      <alignment vertical="center" wrapText="1"/>
    </xf>
    <xf numFmtId="0" fontId="21" fillId="2" borderId="88" xfId="15" applyFont="1" applyFill="1" applyBorder="1" applyAlignment="1">
      <alignment horizontal="center" vertical="center"/>
    </xf>
    <xf numFmtId="0" fontId="18" fillId="2" borderId="89" xfId="15" applyFont="1" applyFill="1" applyBorder="1" applyAlignment="1">
      <alignment horizontal="center" vertical="center"/>
    </xf>
    <xf numFmtId="0" fontId="18" fillId="2" borderId="90" xfId="15" applyFont="1" applyFill="1" applyBorder="1" applyAlignment="1">
      <alignment horizontal="center" vertical="center"/>
    </xf>
    <xf numFmtId="0" fontId="18" fillId="2" borderId="91" xfId="15" applyFont="1" applyFill="1" applyBorder="1" applyAlignment="1">
      <alignment horizontal="center" vertical="center"/>
    </xf>
    <xf numFmtId="0" fontId="18" fillId="2" borderId="92" xfId="15" applyFont="1" applyFill="1" applyBorder="1" applyAlignment="1">
      <alignment horizontal="center" vertical="center"/>
    </xf>
    <xf numFmtId="0" fontId="21" fillId="2" borderId="93" xfId="15" applyFont="1" applyFill="1" applyBorder="1" applyAlignment="1">
      <alignment horizontal="center" vertical="center" wrapText="1"/>
    </xf>
    <xf numFmtId="0" fontId="21" fillId="2" borderId="94" xfId="15" applyFont="1" applyFill="1" applyBorder="1" applyAlignment="1">
      <alignment horizontal="center" vertical="center" wrapText="1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78" xfId="15" applyFont="1" applyFill="1" applyBorder="1" applyAlignment="1">
      <alignment horizontal="center" vertical="center" wrapText="1"/>
    </xf>
    <xf numFmtId="0" fontId="21" fillId="2" borderId="75" xfId="15" applyFont="1" applyFill="1" applyBorder="1" applyAlignment="1">
      <alignment horizontal="center" vertical="center" wrapText="1"/>
    </xf>
    <xf numFmtId="0" fontId="21" fillId="2" borderId="76" xfId="15" applyFont="1" applyFill="1" applyBorder="1" applyAlignment="1">
      <alignment horizontal="center" vertical="center" wrapText="1"/>
    </xf>
    <xf numFmtId="0" fontId="21" fillId="2" borderId="75" xfId="15" applyFont="1" applyFill="1" applyBorder="1" applyAlignment="1">
      <alignment horizontal="center" vertical="center"/>
    </xf>
    <xf numFmtId="0" fontId="21" fillId="2" borderId="76" xfId="15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center" vertical="center" wrapText="1"/>
    </xf>
    <xf numFmtId="49" fontId="0" fillId="14" borderId="53" xfId="0" applyNumberFormat="1" applyFill="1" applyBorder="1" applyAlignment="1">
      <alignment horizontal="center" vertical="center"/>
    </xf>
    <xf numFmtId="49" fontId="0" fillId="14" borderId="52" xfId="0" applyNumberFormat="1" applyFill="1" applyBorder="1" applyAlignment="1">
      <alignment horizontal="center" vertical="center"/>
    </xf>
    <xf numFmtId="49" fontId="0" fillId="14" borderId="58" xfId="0" applyNumberFormat="1" applyFill="1" applyBorder="1" applyAlignment="1">
      <alignment horizontal="center" vertical="center"/>
    </xf>
    <xf numFmtId="0" fontId="18" fillId="14" borderId="54" xfId="0" applyFont="1" applyFill="1" applyBorder="1" applyAlignment="1">
      <alignment horizontal="center" vertical="center" wrapText="1"/>
    </xf>
    <xf numFmtId="0" fontId="0" fillId="14" borderId="54" xfId="0" applyFont="1" applyFill="1" applyBorder="1" applyAlignment="1">
      <alignment vertical="center" wrapText="1"/>
    </xf>
    <xf numFmtId="0" fontId="0" fillId="14" borderId="55" xfId="0" applyFont="1" applyFill="1" applyBorder="1" applyAlignment="1">
      <alignment vertical="center" wrapText="1"/>
    </xf>
    <xf numFmtId="0" fontId="0" fillId="14" borderId="56" xfId="0" applyFont="1" applyFill="1" applyBorder="1" applyAlignment="1">
      <alignment vertical="center" wrapText="1"/>
    </xf>
    <xf numFmtId="0" fontId="0" fillId="14" borderId="37" xfId="0" applyFont="1" applyFill="1" applyBorder="1" applyAlignment="1">
      <alignment horizontal="center" vertical="center" wrapText="1"/>
    </xf>
    <xf numFmtId="0" fontId="0" fillId="14" borderId="37" xfId="0" applyFont="1" applyFill="1" applyBorder="1" applyAlignment="1">
      <alignment vertical="center" wrapText="1"/>
    </xf>
    <xf numFmtId="0" fontId="0" fillId="14" borderId="61" xfId="0" applyFont="1" applyFill="1" applyBorder="1" applyAlignment="1">
      <alignment vertical="center" wrapText="1"/>
    </xf>
    <xf numFmtId="0" fontId="19" fillId="15" borderId="67" xfId="15" applyFont="1" applyFill="1" applyBorder="1" applyAlignment="1">
      <alignment horizontal="center" vertical="center"/>
    </xf>
    <xf numFmtId="0" fontId="19" fillId="15" borderId="68" xfId="15" applyFont="1" applyFill="1" applyBorder="1" applyAlignment="1">
      <alignment horizontal="center" vertical="center"/>
    </xf>
    <xf numFmtId="0" fontId="20" fillId="14" borderId="80" xfId="0" applyFont="1" applyFill="1" applyBorder="1" applyAlignment="1">
      <alignment horizontal="center" vertical="center"/>
    </xf>
    <xf numFmtId="0" fontId="20" fillId="14" borderId="34" xfId="0" applyFont="1" applyFill="1" applyBorder="1" applyAlignment="1">
      <alignment horizontal="center" vertical="center"/>
    </xf>
    <xf numFmtId="0" fontId="20" fillId="14" borderId="22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14" borderId="5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4" fillId="14" borderId="34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14" borderId="5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4" fillId="14" borderId="22" xfId="15" applyFont="1" applyFill="1" applyBorder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0" fontId="19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21" fillId="2" borderId="82" xfId="15" applyFont="1" applyFill="1" applyBorder="1" applyAlignment="1">
      <alignment horizontal="center" vertical="center"/>
    </xf>
    <xf numFmtId="0" fontId="21" fillId="2" borderId="83" xfId="15" applyFont="1" applyFill="1" applyBorder="1" applyAlignment="1">
      <alignment horizontal="center" vertical="center"/>
    </xf>
    <xf numFmtId="0" fontId="19" fillId="0" borderId="0" xfId="15" applyFont="1" applyBorder="1" applyAlignment="1">
      <alignment horizontal="center"/>
    </xf>
    <xf numFmtId="0" fontId="21" fillId="2" borderId="77" xfId="15" applyFont="1" applyFill="1" applyBorder="1" applyAlignment="1">
      <alignment horizontal="center" vertical="center" wrapText="1"/>
    </xf>
    <xf numFmtId="0" fontId="21" fillId="2" borderId="84" xfId="15" applyFont="1" applyFill="1" applyBorder="1" applyAlignment="1">
      <alignment horizontal="center" vertical="center"/>
    </xf>
    <xf numFmtId="0" fontId="19" fillId="15" borderId="69" xfId="15" applyFont="1" applyFill="1" applyBorder="1" applyAlignment="1">
      <alignment horizontal="center"/>
    </xf>
    <xf numFmtId="0" fontId="19" fillId="15" borderId="70" xfId="15" applyFont="1" applyFill="1" applyBorder="1" applyAlignment="1">
      <alignment horizontal="center"/>
    </xf>
    <xf numFmtId="0" fontId="18" fillId="15" borderId="21" xfId="15" applyFont="1" applyFill="1" applyBorder="1" applyAlignment="1">
      <alignment horizontal="center" vertical="center"/>
    </xf>
    <xf numFmtId="0" fontId="18" fillId="15" borderId="71" xfId="15" applyFont="1" applyFill="1" applyBorder="1" applyAlignment="1">
      <alignment horizontal="center" vertical="center"/>
    </xf>
    <xf numFmtId="0" fontId="18" fillId="14" borderId="95" xfId="0" applyFont="1" applyFill="1" applyBorder="1" applyAlignment="1">
      <alignment horizontal="center" vertical="center"/>
    </xf>
    <xf numFmtId="0" fontId="18" fillId="14" borderId="72" xfId="0" applyFont="1" applyFill="1" applyBorder="1" applyAlignment="1">
      <alignment horizontal="center" vertical="center"/>
    </xf>
    <xf numFmtId="0" fontId="18" fillId="14" borderId="73" xfId="0" applyFont="1" applyFill="1" applyBorder="1" applyAlignment="1">
      <alignment horizontal="center" vertical="center"/>
    </xf>
    <xf numFmtId="0" fontId="18" fillId="14" borderId="52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74" xfId="0" applyFont="1" applyFill="1" applyBorder="1" applyAlignment="1">
      <alignment horizontal="center" vertical="center"/>
    </xf>
    <xf numFmtId="0" fontId="24" fillId="14" borderId="80" xfId="15" applyFont="1" applyFill="1" applyBorder="1" applyAlignment="1">
      <alignment horizontal="center" vertical="center" wrapText="1"/>
    </xf>
    <xf numFmtId="0" fontId="24" fillId="14" borderId="34" xfId="15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56" xfId="0" applyFill="1" applyBorder="1" applyAlignment="1">
      <alignment horizontal="center" vertical="center"/>
    </xf>
    <xf numFmtId="0" fontId="0" fillId="14" borderId="58" xfId="0" applyFill="1" applyBorder="1" applyAlignment="1">
      <alignment horizontal="center" vertical="center"/>
    </xf>
    <xf numFmtId="0" fontId="0" fillId="14" borderId="59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19" fillId="14" borderId="44" xfId="0" applyFont="1" applyFill="1" applyBorder="1" applyAlignment="1">
      <alignment horizontal="center" vertical="center"/>
    </xf>
    <xf numFmtId="0" fontId="22" fillId="14" borderId="44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3" fontId="18" fillId="15" borderId="70" xfId="15" applyNumberFormat="1" applyFont="1" applyFill="1" applyBorder="1" applyAlignment="1">
      <alignment horizontal="center" vertical="center"/>
    </xf>
    <xf numFmtId="3" fontId="18" fillId="15" borderId="71" xfId="15" applyNumberFormat="1" applyFont="1" applyFill="1" applyBorder="1" applyAlignment="1">
      <alignment horizontal="center" vertical="center"/>
    </xf>
    <xf numFmtId="3" fontId="18" fillId="0" borderId="72" xfId="15" applyNumberFormat="1" applyFont="1" applyFill="1" applyBorder="1" applyAlignment="1">
      <alignment horizontal="center" vertical="center" wrapText="1"/>
    </xf>
    <xf numFmtId="3" fontId="18" fillId="0" borderId="73" xfId="15" applyNumberFormat="1" applyFont="1" applyFill="1" applyBorder="1" applyAlignment="1">
      <alignment horizontal="center" vertical="center" wrapText="1"/>
    </xf>
    <xf numFmtId="3" fontId="18" fillId="0" borderId="0" xfId="15" applyNumberFormat="1" applyFont="1" applyFill="1" applyBorder="1" applyAlignment="1">
      <alignment horizontal="center" vertical="center" wrapText="1"/>
    </xf>
    <xf numFmtId="3" fontId="18" fillId="0" borderId="18" xfId="15" applyNumberFormat="1" applyFont="1" applyFill="1" applyBorder="1" applyAlignment="1">
      <alignment horizontal="center" vertical="center" wrapText="1"/>
    </xf>
    <xf numFmtId="3" fontId="18" fillId="0" borderId="59" xfId="15" applyNumberFormat="1" applyFont="1" applyFill="1" applyBorder="1" applyAlignment="1">
      <alignment horizontal="center" vertical="center" wrapText="1"/>
    </xf>
    <xf numFmtId="3" fontId="18" fillId="0" borderId="74" xfId="15" applyNumberFormat="1" applyFont="1" applyFill="1" applyBorder="1" applyAlignment="1">
      <alignment horizontal="center" vertical="center" wrapText="1"/>
    </xf>
    <xf numFmtId="0" fontId="0" fillId="14" borderId="79" xfId="0" applyFill="1" applyBorder="1" applyAlignment="1">
      <alignment horizontal="center" vertical="center"/>
    </xf>
    <xf numFmtId="0" fontId="0" fillId="14" borderId="48" xfId="0" applyFill="1" applyBorder="1" applyAlignment="1">
      <alignment horizontal="center" vertical="center"/>
    </xf>
    <xf numFmtId="0" fontId="0" fillId="14" borderId="49" xfId="0" applyFill="1" applyBorder="1" applyAlignment="1">
      <alignment horizontal="center" vertical="center"/>
    </xf>
    <xf numFmtId="0" fontId="0" fillId="14" borderId="5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2" fontId="0" fillId="14" borderId="29" xfId="0" applyNumberForma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4" fillId="14" borderId="12" xfId="15" applyFont="1" applyFill="1" applyBorder="1" applyAlignment="1">
      <alignment horizontal="center" vertical="center" wrapText="1"/>
    </xf>
    <xf numFmtId="0" fontId="24" fillId="14" borderId="66" xfId="15" applyFont="1" applyFill="1" applyBorder="1" applyAlignment="1">
      <alignment horizontal="center" vertical="center" wrapText="1"/>
    </xf>
    <xf numFmtId="3" fontId="19" fillId="14" borderId="80" xfId="15" applyNumberFormat="1" applyFont="1" applyFill="1" applyBorder="1" applyAlignment="1">
      <alignment horizontal="center" vertical="center"/>
    </xf>
    <xf numFmtId="3" fontId="19" fillId="14" borderId="34" xfId="15" applyNumberFormat="1" applyFont="1" applyFill="1" applyBorder="1" applyAlignment="1">
      <alignment horizontal="center" vertical="center"/>
    </xf>
    <xf numFmtId="3" fontId="19" fillId="14" borderId="22" xfId="15" applyNumberFormat="1" applyFont="1" applyFill="1" applyBorder="1" applyAlignment="1">
      <alignment horizontal="center" vertical="center"/>
    </xf>
    <xf numFmtId="0" fontId="19" fillId="14" borderId="6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14" borderId="29" xfId="0" applyFont="1" applyFill="1" applyBorder="1" applyAlignment="1">
      <alignment horizontal="center" vertical="center"/>
    </xf>
    <xf numFmtId="0" fontId="18" fillId="14" borderId="95" xfId="0" applyFont="1" applyFill="1" applyBorder="1" applyAlignment="1">
      <alignment horizontal="center" vertical="center" wrapText="1"/>
    </xf>
    <xf numFmtId="0" fontId="26" fillId="0" borderId="72" xfId="0" applyFont="1" applyBorder="1" applyAlignment="1">
      <alignment vertical="center" wrapText="1"/>
    </xf>
    <xf numFmtId="0" fontId="26" fillId="0" borderId="73" xfId="0" applyFont="1" applyBorder="1" applyAlignment="1">
      <alignment vertical="center" wrapText="1"/>
    </xf>
    <xf numFmtId="0" fontId="26" fillId="0" borderId="52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6" fillId="0" borderId="74" xfId="0" applyFont="1" applyBorder="1" applyAlignment="1">
      <alignment vertical="center" wrapText="1"/>
    </xf>
    <xf numFmtId="0" fontId="20" fillId="14" borderId="65" xfId="0" applyFont="1" applyFill="1" applyBorder="1" applyAlignment="1">
      <alignment horizontal="center" vertical="center"/>
    </xf>
    <xf numFmtId="0" fontId="18" fillId="14" borderId="56" xfId="0" applyFont="1" applyFill="1" applyBorder="1" applyAlignment="1">
      <alignment horizontal="center" vertical="center" wrapText="1"/>
    </xf>
    <xf numFmtId="3" fontId="20" fillId="14" borderId="57" xfId="0" applyNumberFormat="1" applyFont="1" applyFill="1" applyBorder="1" applyAlignment="1">
      <alignment horizontal="right" vertical="center"/>
    </xf>
    <xf numFmtId="3" fontId="22" fillId="0" borderId="20" xfId="0" applyNumberFormat="1" applyFont="1" applyBorder="1" applyAlignment="1">
      <alignment horizontal="right" vertical="center"/>
    </xf>
    <xf numFmtId="0" fontId="18" fillId="14" borderId="50" xfId="15" applyFont="1" applyFill="1" applyBorder="1" applyAlignment="1">
      <alignment horizontal="center" vertical="center"/>
    </xf>
    <xf numFmtId="0" fontId="18" fillId="14" borderId="62" xfId="15" applyFont="1" applyFill="1" applyBorder="1" applyAlignment="1">
      <alignment horizontal="center" vertical="center"/>
    </xf>
    <xf numFmtId="49" fontId="0" fillId="14" borderId="96" xfId="0" applyNumberFormat="1" applyFill="1" applyBorder="1" applyAlignment="1">
      <alignment horizontal="center" vertical="center"/>
    </xf>
    <xf numFmtId="49" fontId="0" fillId="14" borderId="50" xfId="0" applyNumberFormat="1" applyFill="1" applyBorder="1" applyAlignment="1">
      <alignment horizontal="center" vertical="center"/>
    </xf>
    <xf numFmtId="49" fontId="0" fillId="14" borderId="62" xfId="0" applyNumberFormat="1" applyFill="1" applyBorder="1" applyAlignment="1">
      <alignment horizontal="center" vertical="center"/>
    </xf>
    <xf numFmtId="3" fontId="18" fillId="14" borderId="53" xfId="15" applyNumberFormat="1" applyFont="1" applyFill="1" applyBorder="1" applyAlignment="1">
      <alignment horizontal="center" vertical="center" wrapText="1"/>
    </xf>
    <xf numFmtId="3" fontId="18" fillId="14" borderId="54" xfId="15" applyNumberFormat="1" applyFont="1" applyFill="1" applyBorder="1" applyAlignment="1">
      <alignment horizontal="center" vertical="center" wrapText="1"/>
    </xf>
    <xf numFmtId="3" fontId="18" fillId="14" borderId="64" xfId="15" applyNumberFormat="1" applyFont="1" applyFill="1" applyBorder="1" applyAlignment="1">
      <alignment horizontal="center" vertical="center" wrapText="1"/>
    </xf>
    <xf numFmtId="3" fontId="18" fillId="14" borderId="52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Border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60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8" fillId="14" borderId="38" xfId="15" applyNumberFormat="1" applyFont="1" applyFill="1" applyBorder="1" applyAlignment="1">
      <alignment horizontal="center" vertical="center" wrapText="1"/>
    </xf>
    <xf numFmtId="3" fontId="19" fillId="14" borderId="57" xfId="15" applyNumberFormat="1" applyFont="1" applyFill="1" applyBorder="1" applyAlignment="1">
      <alignment horizontal="center" vertical="center"/>
    </xf>
    <xf numFmtId="3" fontId="19" fillId="14" borderId="20" xfId="15" applyNumberFormat="1" applyFont="1" applyFill="1" applyBorder="1" applyAlignment="1">
      <alignment horizontal="center" vertical="center"/>
    </xf>
    <xf numFmtId="3" fontId="19" fillId="14" borderId="57" xfId="15" applyNumberFormat="1" applyFont="1" applyFill="1" applyBorder="1" applyAlignment="1">
      <alignment horizontal="center" vertical="center" wrapText="1"/>
    </xf>
    <xf numFmtId="3" fontId="19" fillId="14" borderId="81" xfId="15" applyNumberFormat="1" applyFont="1" applyFill="1" applyBorder="1" applyAlignment="1">
      <alignment horizontal="center" vertical="center" wrapText="1"/>
    </xf>
    <xf numFmtId="0" fontId="18" fillId="14" borderId="85" xfId="0" applyFont="1" applyFill="1" applyBorder="1" applyAlignment="1">
      <alignment horizontal="center" vertical="center" wrapText="1"/>
    </xf>
    <xf numFmtId="0" fontId="0" fillId="14" borderId="85" xfId="0" applyFont="1" applyFill="1" applyBorder="1" applyAlignment="1">
      <alignment vertical="center" wrapText="1"/>
    </xf>
    <xf numFmtId="0" fontId="0" fillId="14" borderId="31" xfId="0" applyFont="1" applyFill="1" applyBorder="1" applyAlignment="1">
      <alignment vertical="center" wrapText="1"/>
    </xf>
    <xf numFmtId="0" fontId="0" fillId="14" borderId="85" xfId="0" applyFont="1" applyFill="1" applyBorder="1" applyAlignment="1">
      <alignment horizontal="center" vertical="center" wrapText="1"/>
    </xf>
    <xf numFmtId="0" fontId="0" fillId="14" borderId="86" xfId="0" applyFont="1" applyFill="1" applyBorder="1" applyAlignment="1">
      <alignment horizontal="center" vertical="center" wrapText="1"/>
    </xf>
    <xf numFmtId="0" fontId="0" fillId="14" borderId="86" xfId="0" applyFont="1" applyFill="1" applyBorder="1" applyAlignment="1">
      <alignment vertical="center" wrapText="1"/>
    </xf>
    <xf numFmtId="0" fontId="0" fillId="14" borderId="87" xfId="0" applyFont="1" applyFill="1" applyBorder="1" applyAlignment="1">
      <alignment vertical="center" wrapText="1"/>
    </xf>
    <xf numFmtId="0" fontId="0" fillId="14" borderId="96" xfId="0" applyFill="1" applyBorder="1" applyAlignment="1">
      <alignment horizontal="center" vertical="center"/>
    </xf>
    <xf numFmtId="0" fontId="0" fillId="14" borderId="50" xfId="0" applyFill="1" applyBorder="1" applyAlignment="1">
      <alignment horizontal="center" vertical="center"/>
    </xf>
    <xf numFmtId="0" fontId="0" fillId="14" borderId="62" xfId="0" applyFill="1" applyBorder="1" applyAlignment="1">
      <alignment horizontal="center" vertical="center"/>
    </xf>
    <xf numFmtId="49" fontId="18" fillId="14" borderId="52" xfId="0" applyNumberFormat="1" applyFont="1" applyFill="1" applyBorder="1" applyAlignment="1">
      <alignment horizontal="center" vertical="center"/>
    </xf>
    <xf numFmtId="49" fontId="18" fillId="14" borderId="58" xfId="0" applyNumberFormat="1" applyFont="1" applyFill="1" applyBorder="1" applyAlignment="1">
      <alignment horizontal="center" vertical="center"/>
    </xf>
    <xf numFmtId="49" fontId="18" fillId="14" borderId="63" xfId="0" applyNumberFormat="1" applyFon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49" fontId="0" fillId="14" borderId="98" xfId="0" applyNumberFormat="1" applyFill="1" applyBorder="1" applyAlignment="1">
      <alignment horizontal="center" vertical="center"/>
    </xf>
    <xf numFmtId="0" fontId="0" fillId="14" borderId="53" xfId="0" applyNumberFormat="1" applyFill="1" applyBorder="1" applyAlignment="1">
      <alignment horizontal="center" vertical="center"/>
    </xf>
    <xf numFmtId="0" fontId="0" fillId="14" borderId="52" xfId="0" applyNumberFormat="1" applyFill="1" applyBorder="1" applyAlignment="1">
      <alignment horizontal="center" vertical="center"/>
    </xf>
    <xf numFmtId="0" fontId="0" fillId="14" borderId="58" xfId="0" applyNumberFormat="1" applyFill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3"/>
  <sheetViews>
    <sheetView tabSelected="1" view="pageBreakPreview" zoomScaleNormal="100" zoomScaleSheetLayoutView="100" workbookViewId="0">
      <selection activeCell="F8" sqref="F8:F12"/>
    </sheetView>
  </sheetViews>
  <sheetFormatPr defaultColWidth="10.28515625" defaultRowHeight="11.25"/>
  <cols>
    <col min="1" max="1" width="4.7109375" style="1" customWidth="1"/>
    <col min="2" max="2" width="19.7109375" style="1" customWidth="1"/>
    <col min="3" max="3" width="11.42578125" style="1" customWidth="1"/>
    <col min="4" max="4" width="9.28515625" style="1" customWidth="1"/>
    <col min="5" max="5" width="11.85546875" style="1" customWidth="1"/>
    <col min="6" max="6" width="12" style="1" customWidth="1"/>
    <col min="7" max="7" width="11.42578125" style="1" customWidth="1"/>
    <col min="8" max="8" width="13" style="1" customWidth="1"/>
    <col min="9" max="9" width="10.5703125" style="1" customWidth="1"/>
    <col min="10" max="10" width="10.28515625" style="1" customWidth="1"/>
    <col min="11" max="11" width="8" style="1" customWidth="1"/>
    <col min="12" max="12" width="10.85546875" style="1" customWidth="1"/>
    <col min="13" max="13" width="11.140625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2" spans="1:17" ht="15">
      <c r="A2" s="186" t="s">
        <v>84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5">
      <c r="A3" s="187" t="s">
        <v>85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25" customHeight="1">
      <c r="A5" s="190" t="s">
        <v>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</row>
    <row r="6" spans="1:17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.75" customHeight="1" thickBot="1">
      <c r="A7" s="135" t="s">
        <v>1</v>
      </c>
      <c r="B7" s="137" t="s">
        <v>2</v>
      </c>
      <c r="C7" s="139" t="s">
        <v>3</v>
      </c>
      <c r="D7" s="191" t="s">
        <v>4</v>
      </c>
      <c r="E7" s="191" t="s">
        <v>5</v>
      </c>
      <c r="F7" s="134" t="s">
        <v>6</v>
      </c>
      <c r="G7" s="134"/>
      <c r="H7" s="188" t="s">
        <v>7</v>
      </c>
      <c r="I7" s="188"/>
      <c r="J7" s="188"/>
      <c r="K7" s="188"/>
      <c r="L7" s="188"/>
      <c r="M7" s="188"/>
      <c r="N7" s="188"/>
      <c r="O7" s="188"/>
      <c r="P7" s="188"/>
      <c r="Q7" s="189"/>
    </row>
    <row r="8" spans="1:17" ht="12.75" customHeight="1" thickBot="1">
      <c r="A8" s="136"/>
      <c r="B8" s="138"/>
      <c r="C8" s="140"/>
      <c r="D8" s="142"/>
      <c r="E8" s="142"/>
      <c r="F8" s="141" t="s">
        <v>8</v>
      </c>
      <c r="G8" s="141" t="s">
        <v>9</v>
      </c>
      <c r="H8" s="145" t="s">
        <v>44</v>
      </c>
      <c r="I8" s="145"/>
      <c r="J8" s="145"/>
      <c r="K8" s="145"/>
      <c r="L8" s="145"/>
      <c r="M8" s="145"/>
      <c r="N8" s="145"/>
      <c r="O8" s="145"/>
      <c r="P8" s="145"/>
      <c r="Q8" s="146"/>
    </row>
    <row r="9" spans="1:17" ht="7.5" customHeight="1" thickBot="1">
      <c r="A9" s="136"/>
      <c r="B9" s="138"/>
      <c r="C9" s="140"/>
      <c r="D9" s="142"/>
      <c r="E9" s="142"/>
      <c r="F9" s="142"/>
      <c r="G9" s="142"/>
      <c r="H9" s="141" t="s">
        <v>10</v>
      </c>
      <c r="I9" s="145" t="s">
        <v>11</v>
      </c>
      <c r="J9" s="145"/>
      <c r="K9" s="145"/>
      <c r="L9" s="145"/>
      <c r="M9" s="145"/>
      <c r="N9" s="145"/>
      <c r="O9" s="145"/>
      <c r="P9" s="145"/>
      <c r="Q9" s="146"/>
    </row>
    <row r="10" spans="1:17" ht="14.25" customHeight="1" thickBot="1">
      <c r="A10" s="136"/>
      <c r="B10" s="138"/>
      <c r="C10" s="140"/>
      <c r="D10" s="142"/>
      <c r="E10" s="142"/>
      <c r="F10" s="142"/>
      <c r="G10" s="142"/>
      <c r="H10" s="142"/>
      <c r="I10" s="192" t="s">
        <v>12</v>
      </c>
      <c r="J10" s="192"/>
      <c r="K10" s="192"/>
      <c r="L10" s="192"/>
      <c r="M10" s="145" t="s">
        <v>9</v>
      </c>
      <c r="N10" s="145"/>
      <c r="O10" s="145"/>
      <c r="P10" s="145"/>
      <c r="Q10" s="146"/>
    </row>
    <row r="11" spans="1:17" ht="11.25" customHeight="1" thickBot="1">
      <c r="A11" s="136"/>
      <c r="B11" s="138"/>
      <c r="C11" s="140"/>
      <c r="D11" s="142"/>
      <c r="E11" s="142"/>
      <c r="F11" s="142"/>
      <c r="G11" s="142"/>
      <c r="H11" s="142"/>
      <c r="I11" s="141" t="s">
        <v>13</v>
      </c>
      <c r="J11" s="192" t="s">
        <v>14</v>
      </c>
      <c r="K11" s="192"/>
      <c r="L11" s="192"/>
      <c r="M11" s="141" t="s">
        <v>15</v>
      </c>
      <c r="N11" s="143" t="s">
        <v>14</v>
      </c>
      <c r="O11" s="143"/>
      <c r="P11" s="143"/>
      <c r="Q11" s="144"/>
    </row>
    <row r="12" spans="1:17" ht="54.75" customHeight="1" thickBot="1">
      <c r="A12" s="136"/>
      <c r="B12" s="138"/>
      <c r="C12" s="140"/>
      <c r="D12" s="142"/>
      <c r="E12" s="142"/>
      <c r="F12" s="142"/>
      <c r="G12" s="142"/>
      <c r="H12" s="142"/>
      <c r="I12" s="142"/>
      <c r="J12" s="15" t="s">
        <v>16</v>
      </c>
      <c r="K12" s="15" t="s">
        <v>17</v>
      </c>
      <c r="L12" s="15" t="s">
        <v>18</v>
      </c>
      <c r="M12" s="141"/>
      <c r="N12" s="15" t="s">
        <v>19</v>
      </c>
      <c r="O12" s="15" t="s">
        <v>16</v>
      </c>
      <c r="P12" s="15" t="s">
        <v>17</v>
      </c>
      <c r="Q12" s="16" t="s">
        <v>20</v>
      </c>
    </row>
    <row r="13" spans="1:17" ht="12" customHeight="1" thickBot="1">
      <c r="A13" s="5">
        <v>1</v>
      </c>
      <c r="B13" s="41">
        <v>2</v>
      </c>
      <c r="C13" s="39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7">
        <v>17</v>
      </c>
    </row>
    <row r="14" spans="1:17" ht="33" customHeight="1" thickBot="1">
      <c r="A14" s="47">
        <v>1</v>
      </c>
      <c r="B14" s="48" t="s">
        <v>21</v>
      </c>
      <c r="C14" s="217" t="s">
        <v>22</v>
      </c>
      <c r="D14" s="218"/>
      <c r="E14" s="49">
        <f t="shared" ref="E14:P14" si="0">SUM(E31+E43+E25+E37)</f>
        <v>3384957</v>
      </c>
      <c r="F14" s="49">
        <f t="shared" si="0"/>
        <v>604340</v>
      </c>
      <c r="G14" s="49">
        <f t="shared" si="0"/>
        <v>2780617</v>
      </c>
      <c r="H14" s="49">
        <f t="shared" si="0"/>
        <v>3310592</v>
      </c>
      <c r="I14" s="49">
        <f t="shared" si="0"/>
        <v>582596</v>
      </c>
      <c r="J14" s="49">
        <f t="shared" si="0"/>
        <v>0</v>
      </c>
      <c r="K14" s="49">
        <f t="shared" si="0"/>
        <v>0</v>
      </c>
      <c r="L14" s="49">
        <f t="shared" si="0"/>
        <v>582596</v>
      </c>
      <c r="M14" s="49">
        <f t="shared" si="0"/>
        <v>2727996</v>
      </c>
      <c r="N14" s="49">
        <f t="shared" si="0"/>
        <v>0</v>
      </c>
      <c r="O14" s="49">
        <f t="shared" si="0"/>
        <v>0</v>
      </c>
      <c r="P14" s="49">
        <f t="shared" si="0"/>
        <v>0</v>
      </c>
      <c r="Q14" s="49">
        <f>SUM(Q31+Q43+Q25+Q37)</f>
        <v>2727996</v>
      </c>
    </row>
    <row r="15" spans="1:17" ht="17.25" hidden="1" customHeight="1">
      <c r="A15" s="9"/>
      <c r="B15" s="42" t="s">
        <v>23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20"/>
    </row>
    <row r="16" spans="1:17" ht="15" hidden="1" customHeight="1">
      <c r="A16" s="9"/>
      <c r="B16" s="43" t="s">
        <v>24</v>
      </c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2"/>
    </row>
    <row r="17" spans="1:17" ht="15" hidden="1" customHeight="1">
      <c r="A17" s="9"/>
      <c r="B17" s="43" t="s">
        <v>25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2"/>
    </row>
    <row r="18" spans="1:17" ht="14.25" hidden="1" customHeight="1" thickBot="1">
      <c r="A18" s="5" t="s">
        <v>32</v>
      </c>
      <c r="B18" s="44" t="s">
        <v>34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4"/>
    </row>
    <row r="19" spans="1:17" ht="18" hidden="1" customHeight="1" thickBot="1">
      <c r="A19" s="9"/>
      <c r="B19" s="45" t="s">
        <v>27</v>
      </c>
      <c r="C19" s="40"/>
      <c r="D19" s="12"/>
      <c r="E19" s="13"/>
      <c r="F19" s="13"/>
      <c r="G19" s="13"/>
      <c r="H19" s="13"/>
      <c r="I19" s="13"/>
      <c r="J19" s="13"/>
      <c r="K19" s="13"/>
      <c r="L19" s="14"/>
      <c r="M19" s="13"/>
      <c r="N19" s="13"/>
      <c r="O19" s="13"/>
      <c r="P19" s="13"/>
      <c r="Q19" s="18"/>
    </row>
    <row r="20" spans="1:17" ht="64.5" hidden="1" customHeight="1" thickBot="1">
      <c r="A20" s="9"/>
      <c r="B20" s="46" t="s">
        <v>35</v>
      </c>
      <c r="C20" s="70"/>
      <c r="D20" s="71"/>
      <c r="E20" s="72"/>
      <c r="F20" s="72"/>
      <c r="G20" s="72"/>
      <c r="H20" s="10"/>
      <c r="I20" s="10"/>
      <c r="J20" s="10"/>
      <c r="K20" s="10"/>
      <c r="L20" s="11"/>
      <c r="M20" s="10"/>
      <c r="N20" s="10"/>
      <c r="O20" s="10"/>
      <c r="P20" s="10"/>
      <c r="Q20" s="19"/>
    </row>
    <row r="21" spans="1:17" ht="21" customHeight="1">
      <c r="A21" s="77"/>
      <c r="B21" s="32" t="s">
        <v>23</v>
      </c>
      <c r="C21" s="128" t="s">
        <v>51</v>
      </c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30"/>
    </row>
    <row r="22" spans="1:17" ht="15">
      <c r="A22" s="9"/>
      <c r="B22" s="33" t="s">
        <v>24</v>
      </c>
      <c r="C22" s="131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3"/>
    </row>
    <row r="23" spans="1:17" ht="15" customHeight="1">
      <c r="A23" s="9"/>
      <c r="B23" s="33" t="s">
        <v>25</v>
      </c>
      <c r="C23" s="131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3"/>
    </row>
    <row r="24" spans="1:17" ht="18.75" customHeight="1" thickBot="1">
      <c r="A24" s="5" t="s">
        <v>32</v>
      </c>
      <c r="B24" s="34" t="s">
        <v>26</v>
      </c>
      <c r="C24" s="131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3"/>
    </row>
    <row r="25" spans="1:17" ht="21.75" customHeight="1" thickBot="1">
      <c r="A25" s="9"/>
      <c r="B25" s="76" t="s">
        <v>27</v>
      </c>
      <c r="C25" s="74"/>
      <c r="D25" s="75"/>
      <c r="E25" s="80">
        <f>SUM(E26)</f>
        <v>56109</v>
      </c>
      <c r="F25" s="80">
        <f>SUM(F26)</f>
        <v>3117</v>
      </c>
      <c r="G25" s="80">
        <f>SUM(G26)</f>
        <v>52992</v>
      </c>
      <c r="H25" s="80">
        <f>SUM(I25+M25)</f>
        <v>56109</v>
      </c>
      <c r="I25" s="80">
        <f>SUM(J25:L25)</f>
        <v>3117</v>
      </c>
      <c r="J25" s="80"/>
      <c r="K25" s="80"/>
      <c r="L25" s="81">
        <v>3117</v>
      </c>
      <c r="M25" s="80">
        <f>SUM(N25:Q25)</f>
        <v>52992</v>
      </c>
      <c r="N25" s="80"/>
      <c r="O25" s="80"/>
      <c r="P25" s="80"/>
      <c r="Q25" s="82">
        <v>52992</v>
      </c>
    </row>
    <row r="26" spans="1:17" ht="36" customHeight="1">
      <c r="A26" s="91"/>
      <c r="B26" s="83" t="s">
        <v>44</v>
      </c>
      <c r="C26" s="84">
        <v>75</v>
      </c>
      <c r="D26" s="85" t="s">
        <v>42</v>
      </c>
      <c r="E26" s="86">
        <v>56109</v>
      </c>
      <c r="F26" s="86">
        <v>3117</v>
      </c>
      <c r="G26" s="86">
        <v>52992</v>
      </c>
      <c r="H26" s="87"/>
      <c r="I26" s="87"/>
      <c r="J26" s="87"/>
      <c r="K26" s="87"/>
      <c r="L26" s="88"/>
      <c r="M26" s="87"/>
      <c r="N26" s="87"/>
      <c r="O26" s="87"/>
      <c r="P26" s="87"/>
      <c r="Q26" s="89"/>
    </row>
    <row r="27" spans="1:17" ht="16.899999999999999" customHeight="1">
      <c r="A27" s="269" t="s">
        <v>36</v>
      </c>
      <c r="B27" s="26" t="s">
        <v>23</v>
      </c>
      <c r="C27" s="287" t="s">
        <v>50</v>
      </c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9"/>
    </row>
    <row r="28" spans="1:17" ht="15" customHeight="1">
      <c r="A28" s="269"/>
      <c r="B28" s="26" t="s">
        <v>24</v>
      </c>
      <c r="C28" s="290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9"/>
    </row>
    <row r="29" spans="1:17" ht="13.15" customHeight="1">
      <c r="A29" s="269"/>
      <c r="B29" s="26" t="s">
        <v>25</v>
      </c>
      <c r="C29" s="290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9"/>
    </row>
    <row r="30" spans="1:17" ht="18" customHeight="1" thickBot="1">
      <c r="A30" s="269"/>
      <c r="B30" s="90" t="s">
        <v>26</v>
      </c>
      <c r="C30" s="291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3"/>
    </row>
    <row r="31" spans="1:17" ht="22.5" customHeight="1" thickBot="1">
      <c r="A31" s="269"/>
      <c r="B31" s="38" t="s">
        <v>27</v>
      </c>
      <c r="C31" s="285"/>
      <c r="D31" s="286"/>
      <c r="E31" s="27">
        <f>SUM(E32)</f>
        <v>158072</v>
      </c>
      <c r="F31" s="23">
        <f>SUM(F32)</f>
        <v>8782</v>
      </c>
      <c r="G31" s="23">
        <f>SUM(G32)</f>
        <v>149290</v>
      </c>
      <c r="H31" s="21">
        <f>SUM(I31+M31)</f>
        <v>158072</v>
      </c>
      <c r="I31" s="28">
        <f>SUM(J31:L31)</f>
        <v>8782</v>
      </c>
      <c r="J31" s="28"/>
      <c r="K31" s="28"/>
      <c r="L31" s="28">
        <v>8782</v>
      </c>
      <c r="M31" s="29">
        <f>SUM(N31:Q31)</f>
        <v>149290</v>
      </c>
      <c r="N31" s="29"/>
      <c r="O31" s="29"/>
      <c r="P31" s="29"/>
      <c r="Q31" s="30">
        <v>149290</v>
      </c>
    </row>
    <row r="32" spans="1:17" ht="44.25" customHeight="1">
      <c r="A32" s="270"/>
      <c r="B32" s="73" t="s">
        <v>44</v>
      </c>
      <c r="C32" s="79">
        <v>75</v>
      </c>
      <c r="D32" s="78" t="s">
        <v>42</v>
      </c>
      <c r="E32" s="57">
        <f>SUM(F32:G32)</f>
        <v>158072</v>
      </c>
      <c r="F32" s="57">
        <v>8782</v>
      </c>
      <c r="G32" s="57">
        <v>149290</v>
      </c>
      <c r="H32" s="225"/>
      <c r="I32" s="226"/>
      <c r="J32" s="226"/>
      <c r="K32" s="226"/>
      <c r="L32" s="226"/>
      <c r="M32" s="226"/>
      <c r="N32" s="226"/>
      <c r="O32" s="226"/>
      <c r="P32" s="226"/>
      <c r="Q32" s="227"/>
    </row>
    <row r="33" spans="1:17" s="2" customFormat="1" ht="21" customHeight="1">
      <c r="A33" s="294" t="s">
        <v>59</v>
      </c>
      <c r="B33" s="62" t="s">
        <v>23</v>
      </c>
      <c r="C33" s="274" t="s">
        <v>63</v>
      </c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6"/>
    </row>
    <row r="34" spans="1:17" s="2" customFormat="1" ht="16.5" customHeight="1">
      <c r="A34" s="295"/>
      <c r="B34" s="33" t="s">
        <v>24</v>
      </c>
      <c r="C34" s="277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9"/>
    </row>
    <row r="35" spans="1:17" s="2" customFormat="1" ht="17.25" customHeight="1">
      <c r="A35" s="295"/>
      <c r="B35" s="33" t="s">
        <v>25</v>
      </c>
      <c r="C35" s="277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9"/>
    </row>
    <row r="36" spans="1:17" s="2" customFormat="1" ht="15" customHeight="1" thickBot="1">
      <c r="A36" s="295"/>
      <c r="B36" s="34" t="s">
        <v>26</v>
      </c>
      <c r="C36" s="280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2"/>
    </row>
    <row r="37" spans="1:17" s="2" customFormat="1" ht="15" customHeight="1" thickBot="1">
      <c r="A37" s="295"/>
      <c r="B37" s="24" t="s">
        <v>27</v>
      </c>
      <c r="C37" s="283"/>
      <c r="D37" s="284"/>
      <c r="E37" s="23">
        <f>SUM(E38:E38)</f>
        <v>41493</v>
      </c>
      <c r="F37" s="23">
        <f>SUM(F38:F38)</f>
        <v>2452</v>
      </c>
      <c r="G37" s="23">
        <f>SUM(G38:G38)</f>
        <v>39041</v>
      </c>
      <c r="H37" s="29">
        <f>SUM(I37+M37)</f>
        <v>41493</v>
      </c>
      <c r="I37" s="29">
        <f>SUM(J37+L37)</f>
        <v>2452</v>
      </c>
      <c r="J37" s="29"/>
      <c r="K37" s="29"/>
      <c r="L37" s="29">
        <v>2452</v>
      </c>
      <c r="M37" s="29">
        <f>SUM(N37:Q37)</f>
        <v>39041</v>
      </c>
      <c r="N37" s="29"/>
      <c r="O37" s="29"/>
      <c r="P37" s="29"/>
      <c r="Q37" s="30">
        <v>39041</v>
      </c>
    </row>
    <row r="38" spans="1:17" s="2" customFormat="1" ht="42.75" customHeight="1">
      <c r="A38" s="296"/>
      <c r="B38" s="35" t="s">
        <v>44</v>
      </c>
      <c r="C38" s="100">
        <v>75</v>
      </c>
      <c r="D38" s="78" t="s">
        <v>42</v>
      </c>
      <c r="E38" s="57">
        <f>SUM(F38:G38)</f>
        <v>41493</v>
      </c>
      <c r="F38" s="57">
        <v>2452</v>
      </c>
      <c r="G38" s="57">
        <v>39041</v>
      </c>
      <c r="H38" s="203"/>
      <c r="I38" s="204"/>
      <c r="J38" s="204"/>
      <c r="K38" s="204"/>
      <c r="L38" s="204"/>
      <c r="M38" s="204"/>
      <c r="N38" s="204"/>
      <c r="O38" s="204"/>
      <c r="P38" s="204"/>
      <c r="Q38" s="205"/>
    </row>
    <row r="39" spans="1:17" s="2" customFormat="1" ht="31.15" customHeight="1">
      <c r="A39" s="271" t="s">
        <v>64</v>
      </c>
      <c r="B39" s="62" t="s">
        <v>23</v>
      </c>
      <c r="C39" s="274" t="s">
        <v>41</v>
      </c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6"/>
    </row>
    <row r="40" spans="1:17" s="2" customFormat="1" ht="15.75" customHeight="1">
      <c r="A40" s="272"/>
      <c r="B40" s="33" t="s">
        <v>24</v>
      </c>
      <c r="C40" s="277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9"/>
    </row>
    <row r="41" spans="1:17" s="2" customFormat="1" ht="15.75" customHeight="1">
      <c r="A41" s="272"/>
      <c r="B41" s="33" t="s">
        <v>25</v>
      </c>
      <c r="C41" s="277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9"/>
    </row>
    <row r="42" spans="1:17" s="2" customFormat="1" ht="17.25" customHeight="1" thickBot="1">
      <c r="A42" s="272"/>
      <c r="B42" s="34" t="s">
        <v>26</v>
      </c>
      <c r="C42" s="280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2"/>
    </row>
    <row r="43" spans="1:17" s="2" customFormat="1" ht="15" customHeight="1" thickBot="1">
      <c r="A43" s="272"/>
      <c r="B43" s="24" t="s">
        <v>27</v>
      </c>
      <c r="C43" s="283"/>
      <c r="D43" s="284"/>
      <c r="E43" s="23">
        <f>SUM(E44:E47)</f>
        <v>3129283</v>
      </c>
      <c r="F43" s="23">
        <f>SUM(F44:F47)</f>
        <v>589989</v>
      </c>
      <c r="G43" s="23">
        <f>SUM(G44:G47)</f>
        <v>2539294</v>
      </c>
      <c r="H43" s="29">
        <f>SUM(I43+M43)</f>
        <v>3054918</v>
      </c>
      <c r="I43" s="29">
        <f>SUM(J43+L43)</f>
        <v>568245</v>
      </c>
      <c r="J43" s="29"/>
      <c r="K43" s="29"/>
      <c r="L43" s="29">
        <v>568245</v>
      </c>
      <c r="M43" s="29">
        <f>SUM(N43:Q43)</f>
        <v>2486673</v>
      </c>
      <c r="N43" s="29"/>
      <c r="O43" s="29"/>
      <c r="P43" s="29"/>
      <c r="Q43" s="30">
        <v>2486673</v>
      </c>
    </row>
    <row r="44" spans="1:17" s="2" customFormat="1" ht="14.25" customHeight="1">
      <c r="A44" s="272"/>
      <c r="B44" s="31" t="s">
        <v>43</v>
      </c>
      <c r="C44" s="250"/>
      <c r="D44" s="206" t="s">
        <v>83</v>
      </c>
      <c r="E44" s="56">
        <v>17219</v>
      </c>
      <c r="F44" s="56">
        <v>8719</v>
      </c>
      <c r="G44" s="56">
        <v>8500</v>
      </c>
      <c r="H44" s="197"/>
      <c r="I44" s="198"/>
      <c r="J44" s="198"/>
      <c r="K44" s="198"/>
      <c r="L44" s="198"/>
      <c r="M44" s="198"/>
      <c r="N44" s="198"/>
      <c r="O44" s="198"/>
      <c r="P44" s="198"/>
      <c r="Q44" s="199"/>
    </row>
    <row r="45" spans="1:17" s="2" customFormat="1" ht="18.75" customHeight="1">
      <c r="A45" s="272"/>
      <c r="B45" s="35" t="s">
        <v>37</v>
      </c>
      <c r="C45" s="251"/>
      <c r="D45" s="207"/>
      <c r="E45" s="57">
        <v>3533</v>
      </c>
      <c r="F45" s="57">
        <v>3387</v>
      </c>
      <c r="G45" s="57">
        <v>146</v>
      </c>
      <c r="H45" s="200"/>
      <c r="I45" s="201"/>
      <c r="J45" s="201"/>
      <c r="K45" s="201"/>
      <c r="L45" s="201"/>
      <c r="M45" s="201"/>
      <c r="N45" s="201"/>
      <c r="O45" s="201"/>
      <c r="P45" s="201"/>
      <c r="Q45" s="202"/>
    </row>
    <row r="46" spans="1:17" s="2" customFormat="1" ht="32.25" customHeight="1">
      <c r="A46" s="272"/>
      <c r="B46" s="37" t="s">
        <v>40</v>
      </c>
      <c r="C46" s="251"/>
      <c r="D46" s="207"/>
      <c r="E46" s="58">
        <v>53613</v>
      </c>
      <c r="F46" s="58">
        <v>9638</v>
      </c>
      <c r="G46" s="58">
        <v>43975</v>
      </c>
      <c r="H46" s="200"/>
      <c r="I46" s="201"/>
      <c r="J46" s="201"/>
      <c r="K46" s="201"/>
      <c r="L46" s="201"/>
      <c r="M46" s="201"/>
      <c r="N46" s="201"/>
      <c r="O46" s="201"/>
      <c r="P46" s="201"/>
      <c r="Q46" s="202"/>
    </row>
    <row r="47" spans="1:17" s="2" customFormat="1" ht="12.75" customHeight="1">
      <c r="A47" s="273"/>
      <c r="B47" s="35" t="s">
        <v>44</v>
      </c>
      <c r="C47" s="252"/>
      <c r="D47" s="184"/>
      <c r="E47" s="57">
        <f>SUM(F47:G47)</f>
        <v>3054918</v>
      </c>
      <c r="F47" s="57">
        <v>568245</v>
      </c>
      <c r="G47" s="57">
        <v>2486673</v>
      </c>
      <c r="H47" s="203"/>
      <c r="I47" s="204"/>
      <c r="J47" s="204"/>
      <c r="K47" s="204"/>
      <c r="L47" s="204"/>
      <c r="M47" s="204"/>
      <c r="N47" s="204"/>
      <c r="O47" s="204"/>
      <c r="P47" s="204"/>
      <c r="Q47" s="205"/>
    </row>
    <row r="48" spans="1:17" s="2" customFormat="1" ht="30" customHeight="1">
      <c r="A48" s="92">
        <v>2</v>
      </c>
      <c r="B48" s="93" t="s">
        <v>28</v>
      </c>
      <c r="C48" s="159" t="s">
        <v>22</v>
      </c>
      <c r="D48" s="160"/>
      <c r="E48" s="94">
        <f t="shared" ref="E48:G48" si="1">SUM(E106+E145+E53+E99+E60+E84+E76+E68+E132+E92+E126+E120+E114+E138)</f>
        <v>4615795</v>
      </c>
      <c r="F48" s="94">
        <f t="shared" si="1"/>
        <v>644752</v>
      </c>
      <c r="G48" s="94">
        <f t="shared" si="1"/>
        <v>3971043</v>
      </c>
      <c r="H48" s="94">
        <f>SUM(H106+H145+H53+H99+H60+H84+H76+H68+H132+H92+H126+H120+H114+H138)</f>
        <v>3657484</v>
      </c>
      <c r="I48" s="94">
        <f t="shared" ref="I48:Q48" si="2">SUM(I106+I145+I53+I99+I60+I84+I76+I68+I132+I92+I126+I120+I114+I138)</f>
        <v>484036</v>
      </c>
      <c r="J48" s="94">
        <f t="shared" si="2"/>
        <v>0</v>
      </c>
      <c r="K48" s="94">
        <f t="shared" si="2"/>
        <v>0</v>
      </c>
      <c r="L48" s="94">
        <f t="shared" si="2"/>
        <v>484036</v>
      </c>
      <c r="M48" s="94">
        <f t="shared" si="2"/>
        <v>3173448</v>
      </c>
      <c r="N48" s="94">
        <f t="shared" si="2"/>
        <v>0</v>
      </c>
      <c r="O48" s="94">
        <f t="shared" si="2"/>
        <v>0</v>
      </c>
      <c r="P48" s="94">
        <f t="shared" si="2"/>
        <v>0</v>
      </c>
      <c r="Q48" s="94">
        <f t="shared" si="2"/>
        <v>3173448</v>
      </c>
    </row>
    <row r="49" spans="1:17" s="2" customFormat="1" ht="9.75" customHeight="1">
      <c r="A49" s="231" t="s">
        <v>60</v>
      </c>
      <c r="B49" s="62" t="s">
        <v>23</v>
      </c>
      <c r="C49" s="152" t="s">
        <v>50</v>
      </c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4"/>
    </row>
    <row r="50" spans="1:17" s="2" customFormat="1" ht="14.25" customHeight="1">
      <c r="A50" s="232"/>
      <c r="B50" s="33" t="s">
        <v>24</v>
      </c>
      <c r="C50" s="131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55"/>
    </row>
    <row r="51" spans="1:17" s="2" customFormat="1" ht="17.25" customHeight="1">
      <c r="A51" s="232"/>
      <c r="B51" s="33" t="s">
        <v>25</v>
      </c>
      <c r="C51" s="131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55"/>
    </row>
    <row r="52" spans="1:17" s="2" customFormat="1" ht="11.25" customHeight="1" thickBot="1">
      <c r="A52" s="232"/>
      <c r="B52" s="34" t="s">
        <v>26</v>
      </c>
      <c r="C52" s="156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8"/>
    </row>
    <row r="53" spans="1:17" s="2" customFormat="1" ht="13.5" customHeight="1" thickBot="1">
      <c r="A53" s="232"/>
      <c r="B53" s="38" t="s">
        <v>27</v>
      </c>
      <c r="C53" s="253"/>
      <c r="D53" s="254"/>
      <c r="E53" s="63">
        <f>SUM(E54:E55)</f>
        <v>511998</v>
      </c>
      <c r="F53" s="63">
        <f>SUM(F54:F55)</f>
        <v>100231</v>
      </c>
      <c r="G53" s="63">
        <f>SUM(G54:G55)</f>
        <v>411767</v>
      </c>
      <c r="H53" s="64">
        <f>SUM(I53+M53)</f>
        <v>456866</v>
      </c>
      <c r="I53" s="64">
        <f>SUM(J53:L53)</f>
        <v>82281</v>
      </c>
      <c r="J53" s="64"/>
      <c r="K53" s="64"/>
      <c r="L53" s="64">
        <v>82281</v>
      </c>
      <c r="M53" s="64">
        <f>SUM(N53:Q53)</f>
        <v>374585</v>
      </c>
      <c r="N53" s="64"/>
      <c r="O53" s="64"/>
      <c r="P53" s="64"/>
      <c r="Q53" s="95">
        <v>374585</v>
      </c>
    </row>
    <row r="54" spans="1:17" s="2" customFormat="1" ht="20.25" customHeight="1">
      <c r="A54" s="232"/>
      <c r="B54" s="66" t="s">
        <v>54</v>
      </c>
      <c r="C54" s="255">
        <v>75</v>
      </c>
      <c r="D54" s="184" t="s">
        <v>42</v>
      </c>
      <c r="E54" s="60">
        <v>55132</v>
      </c>
      <c r="F54" s="60">
        <v>17950</v>
      </c>
      <c r="G54" s="60">
        <v>37182</v>
      </c>
      <c r="H54" s="228"/>
      <c r="I54" s="229"/>
      <c r="J54" s="229"/>
      <c r="K54" s="229"/>
      <c r="L54" s="229"/>
      <c r="M54" s="229"/>
      <c r="N54" s="229"/>
      <c r="O54" s="229"/>
      <c r="P54" s="229"/>
      <c r="Q54" s="230"/>
    </row>
    <row r="55" spans="1:17" s="2" customFormat="1" ht="27.75" customHeight="1">
      <c r="A55" s="233"/>
      <c r="B55" s="26" t="s">
        <v>44</v>
      </c>
      <c r="C55" s="183"/>
      <c r="D55" s="185"/>
      <c r="E55" s="60">
        <f>SUM(F55:G55)</f>
        <v>456866</v>
      </c>
      <c r="F55" s="60">
        <v>82281</v>
      </c>
      <c r="G55" s="60">
        <v>374585</v>
      </c>
      <c r="H55" s="173"/>
      <c r="I55" s="174"/>
      <c r="J55" s="174"/>
      <c r="K55" s="174"/>
      <c r="L55" s="174"/>
      <c r="M55" s="174"/>
      <c r="N55" s="174"/>
      <c r="O55" s="174"/>
      <c r="P55" s="174"/>
      <c r="Q55" s="175"/>
    </row>
    <row r="56" spans="1:17" s="2" customFormat="1" ht="15" customHeight="1">
      <c r="A56" s="234" t="s">
        <v>48</v>
      </c>
      <c r="B56" s="62" t="s">
        <v>23</v>
      </c>
      <c r="C56" s="164" t="s">
        <v>56</v>
      </c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6"/>
    </row>
    <row r="57" spans="1:17" s="2" customFormat="1" ht="15" customHeight="1">
      <c r="A57" s="232"/>
      <c r="B57" s="33" t="s">
        <v>24</v>
      </c>
      <c r="C57" s="167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9"/>
    </row>
    <row r="58" spans="1:17" s="2" customFormat="1" ht="15" customHeight="1">
      <c r="A58" s="232"/>
      <c r="B58" s="33" t="s">
        <v>25</v>
      </c>
      <c r="C58" s="167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9"/>
    </row>
    <row r="59" spans="1:17" s="2" customFormat="1" ht="15" customHeight="1" thickBot="1">
      <c r="A59" s="232"/>
      <c r="B59" s="34" t="s">
        <v>26</v>
      </c>
      <c r="C59" s="167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9"/>
    </row>
    <row r="60" spans="1:17" s="2" customFormat="1" ht="15" customHeight="1" thickBot="1">
      <c r="A60" s="179"/>
      <c r="B60" s="67" t="s">
        <v>27</v>
      </c>
      <c r="C60" s="246"/>
      <c r="D60" s="247"/>
      <c r="E60" s="20">
        <f>SUM(E61:E63)</f>
        <v>163967</v>
      </c>
      <c r="F60" s="20">
        <f>SUM(F61:F62)</f>
        <v>2291</v>
      </c>
      <c r="G60" s="20">
        <f>SUM(G61:G63)</f>
        <v>161676</v>
      </c>
      <c r="H60" s="68">
        <f>SUM(I60+M60)</f>
        <v>143185</v>
      </c>
      <c r="I60" s="68">
        <f>SUM(J60:L60)</f>
        <v>2280</v>
      </c>
      <c r="J60" s="68"/>
      <c r="K60" s="68"/>
      <c r="L60" s="68">
        <v>2280</v>
      </c>
      <c r="M60" s="68">
        <f>SUM(N60:Q60)</f>
        <v>140905</v>
      </c>
      <c r="N60" s="68"/>
      <c r="O60" s="68"/>
      <c r="P60" s="68"/>
      <c r="Q60" s="96">
        <v>140905</v>
      </c>
    </row>
    <row r="61" spans="1:17" s="2" customFormat="1" ht="19.5" customHeight="1">
      <c r="A61" s="232"/>
      <c r="B61" s="66" t="s">
        <v>54</v>
      </c>
      <c r="C61" s="244">
        <v>75</v>
      </c>
      <c r="D61" s="176" t="s">
        <v>33</v>
      </c>
      <c r="E61" s="59">
        <f>SUM(F61:G61)</f>
        <v>8413</v>
      </c>
      <c r="F61" s="59">
        <v>11</v>
      </c>
      <c r="G61" s="59">
        <v>8402</v>
      </c>
      <c r="H61" s="179"/>
      <c r="I61" s="171"/>
      <c r="J61" s="171"/>
      <c r="K61" s="171"/>
      <c r="L61" s="171"/>
      <c r="M61" s="171"/>
      <c r="N61" s="171"/>
      <c r="O61" s="171"/>
      <c r="P61" s="171"/>
      <c r="Q61" s="172"/>
    </row>
    <row r="62" spans="1:17" s="2" customFormat="1" ht="18.75" customHeight="1">
      <c r="A62" s="232"/>
      <c r="B62" s="65" t="s">
        <v>44</v>
      </c>
      <c r="C62" s="244"/>
      <c r="D62" s="177"/>
      <c r="E62" s="60">
        <f>SUM(F62:G62)</f>
        <v>143185</v>
      </c>
      <c r="F62" s="60">
        <v>2280</v>
      </c>
      <c r="G62" s="60">
        <v>140905</v>
      </c>
      <c r="H62" s="179"/>
      <c r="I62" s="180"/>
      <c r="J62" s="180"/>
      <c r="K62" s="180"/>
      <c r="L62" s="180"/>
      <c r="M62" s="180"/>
      <c r="N62" s="180"/>
      <c r="O62" s="180"/>
      <c r="P62" s="180"/>
      <c r="Q62" s="172"/>
    </row>
    <row r="63" spans="1:17" s="2" customFormat="1" ht="15" customHeight="1">
      <c r="A63" s="233"/>
      <c r="B63" s="65" t="s">
        <v>53</v>
      </c>
      <c r="C63" s="245"/>
      <c r="D63" s="178"/>
      <c r="E63" s="60">
        <f>SUM(F63:G63)</f>
        <v>12369</v>
      </c>
      <c r="F63" s="60"/>
      <c r="G63" s="60">
        <v>12369</v>
      </c>
      <c r="H63" s="173"/>
      <c r="I63" s="174"/>
      <c r="J63" s="174"/>
      <c r="K63" s="174"/>
      <c r="L63" s="174"/>
      <c r="M63" s="174"/>
      <c r="N63" s="174"/>
      <c r="O63" s="174"/>
      <c r="P63" s="174"/>
      <c r="Q63" s="175"/>
    </row>
    <row r="64" spans="1:17" ht="15">
      <c r="A64" s="234" t="s">
        <v>49</v>
      </c>
      <c r="B64" s="62" t="s">
        <v>23</v>
      </c>
      <c r="C64" s="164" t="s">
        <v>55</v>
      </c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6"/>
    </row>
    <row r="65" spans="1:17" ht="15">
      <c r="A65" s="232"/>
      <c r="B65" s="33" t="s">
        <v>24</v>
      </c>
      <c r="C65" s="167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9"/>
    </row>
    <row r="66" spans="1:17" ht="15">
      <c r="A66" s="232"/>
      <c r="B66" s="33" t="s">
        <v>25</v>
      </c>
      <c r="C66" s="167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9"/>
    </row>
    <row r="67" spans="1:17" ht="15.75" thickBot="1">
      <c r="A67" s="232"/>
      <c r="B67" s="34" t="s">
        <v>26</v>
      </c>
      <c r="C67" s="167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9"/>
    </row>
    <row r="68" spans="1:17" ht="13.9" customHeight="1" thickBot="1">
      <c r="A68" s="179"/>
      <c r="B68" s="67" t="s">
        <v>27</v>
      </c>
      <c r="C68" s="246"/>
      <c r="D68" s="247"/>
      <c r="E68" s="20">
        <f>SUM(E69:E71)</f>
        <v>326426</v>
      </c>
      <c r="F68" s="20">
        <f>SUM(F69:F70)</f>
        <v>6403</v>
      </c>
      <c r="G68" s="20">
        <f>SUM(G69:G71)</f>
        <v>320023</v>
      </c>
      <c r="H68" s="68">
        <f>SUM(I68+M68)</f>
        <v>308930</v>
      </c>
      <c r="I68" s="68">
        <f>SUM(J68:L68)</f>
        <v>6403</v>
      </c>
      <c r="J68" s="68"/>
      <c r="K68" s="68"/>
      <c r="L68" s="68">
        <v>6403</v>
      </c>
      <c r="M68" s="68">
        <f>SUM(N68:Q68)</f>
        <v>302527</v>
      </c>
      <c r="N68" s="68"/>
      <c r="O68" s="68"/>
      <c r="P68" s="68"/>
      <c r="Q68" s="96">
        <v>302527</v>
      </c>
    </row>
    <row r="69" spans="1:17" ht="23.45" customHeight="1">
      <c r="A69" s="232"/>
      <c r="B69" s="66" t="s">
        <v>54</v>
      </c>
      <c r="C69" s="244">
        <v>75</v>
      </c>
      <c r="D69" s="176" t="s">
        <v>42</v>
      </c>
      <c r="E69" s="59">
        <v>347</v>
      </c>
      <c r="F69" s="59"/>
      <c r="G69" s="59">
        <v>347</v>
      </c>
      <c r="H69" s="179"/>
      <c r="I69" s="171"/>
      <c r="J69" s="171"/>
      <c r="K69" s="171"/>
      <c r="L69" s="171"/>
      <c r="M69" s="171"/>
      <c r="N69" s="171"/>
      <c r="O69" s="171"/>
      <c r="P69" s="171"/>
      <c r="Q69" s="172"/>
    </row>
    <row r="70" spans="1:17" ht="15">
      <c r="A70" s="232"/>
      <c r="B70" s="65" t="s">
        <v>44</v>
      </c>
      <c r="C70" s="244"/>
      <c r="D70" s="177"/>
      <c r="E70" s="60">
        <f>SUM(F70:G70)</f>
        <v>308930</v>
      </c>
      <c r="F70" s="60">
        <v>6403</v>
      </c>
      <c r="G70" s="60">
        <v>302527</v>
      </c>
      <c r="H70" s="179"/>
      <c r="I70" s="180"/>
      <c r="J70" s="180"/>
      <c r="K70" s="180"/>
      <c r="L70" s="180"/>
      <c r="M70" s="180"/>
      <c r="N70" s="180"/>
      <c r="O70" s="180"/>
      <c r="P70" s="180"/>
      <c r="Q70" s="172"/>
    </row>
    <row r="71" spans="1:17" ht="15">
      <c r="A71" s="233"/>
      <c r="B71" s="65" t="s">
        <v>53</v>
      </c>
      <c r="C71" s="245"/>
      <c r="D71" s="178"/>
      <c r="E71" s="60">
        <f>SUM(F71:G71)</f>
        <v>17149</v>
      </c>
      <c r="F71" s="60"/>
      <c r="G71" s="60">
        <v>17149</v>
      </c>
      <c r="H71" s="173"/>
      <c r="I71" s="174"/>
      <c r="J71" s="174"/>
      <c r="K71" s="174"/>
      <c r="L71" s="174"/>
      <c r="M71" s="174"/>
      <c r="N71" s="174"/>
      <c r="O71" s="174"/>
      <c r="P71" s="174"/>
      <c r="Q71" s="175"/>
    </row>
    <row r="72" spans="1:17" ht="15">
      <c r="A72" s="234" t="s">
        <v>38</v>
      </c>
      <c r="B72" s="62" t="s">
        <v>23</v>
      </c>
      <c r="C72" s="164" t="s">
        <v>57</v>
      </c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6"/>
    </row>
    <row r="73" spans="1:17" ht="15">
      <c r="A73" s="232"/>
      <c r="B73" s="33" t="s">
        <v>24</v>
      </c>
      <c r="C73" s="167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9"/>
    </row>
    <row r="74" spans="1:17" ht="15">
      <c r="A74" s="232"/>
      <c r="B74" s="33" t="s">
        <v>25</v>
      </c>
      <c r="C74" s="167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9"/>
    </row>
    <row r="75" spans="1:17" ht="15.75" thickBot="1">
      <c r="A75" s="232"/>
      <c r="B75" s="34" t="s">
        <v>26</v>
      </c>
      <c r="C75" s="167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9"/>
    </row>
    <row r="76" spans="1:17" ht="15" thickBot="1">
      <c r="A76" s="179"/>
      <c r="B76" s="67" t="s">
        <v>27</v>
      </c>
      <c r="C76" s="246"/>
      <c r="D76" s="247"/>
      <c r="E76" s="20">
        <f>SUM(F76:G76)</f>
        <v>151301</v>
      </c>
      <c r="F76" s="20">
        <f>SUM(F77:F78)</f>
        <v>2081</v>
      </c>
      <c r="G76" s="20">
        <f>SUM(G77:G79)</f>
        <v>149220</v>
      </c>
      <c r="H76" s="68">
        <f>SUM(I76+M76)</f>
        <v>86164</v>
      </c>
      <c r="I76" s="68">
        <f>SUM(J76:L76)</f>
        <v>2001</v>
      </c>
      <c r="J76" s="68"/>
      <c r="K76" s="68"/>
      <c r="L76" s="68">
        <v>2001</v>
      </c>
      <c r="M76" s="68">
        <v>84163</v>
      </c>
      <c r="N76" s="68"/>
      <c r="O76" s="68"/>
      <c r="P76" s="68"/>
      <c r="Q76" s="96">
        <v>84163</v>
      </c>
    </row>
    <row r="77" spans="1:17" ht="25.9" customHeight="1">
      <c r="A77" s="232"/>
      <c r="B77" s="66" t="s">
        <v>54</v>
      </c>
      <c r="C77" s="244">
        <v>75</v>
      </c>
      <c r="D77" s="176" t="s">
        <v>33</v>
      </c>
      <c r="E77" s="59">
        <v>6436</v>
      </c>
      <c r="F77" s="59">
        <v>80</v>
      </c>
      <c r="G77" s="59">
        <v>6356</v>
      </c>
      <c r="H77" s="179"/>
      <c r="I77" s="171"/>
      <c r="J77" s="171"/>
      <c r="K77" s="171"/>
      <c r="L77" s="171"/>
      <c r="M77" s="171"/>
      <c r="N77" s="171"/>
      <c r="O77" s="171"/>
      <c r="P77" s="171"/>
      <c r="Q77" s="172"/>
    </row>
    <row r="78" spans="1:17" ht="15" customHeight="1">
      <c r="A78" s="232"/>
      <c r="B78" s="65" t="s">
        <v>44</v>
      </c>
      <c r="C78" s="244"/>
      <c r="D78" s="177"/>
      <c r="E78" s="60">
        <f>SUM(F78:G78)</f>
        <v>86164</v>
      </c>
      <c r="F78" s="60">
        <v>2001</v>
      </c>
      <c r="G78" s="60">
        <v>84163</v>
      </c>
      <c r="H78" s="179"/>
      <c r="I78" s="171"/>
      <c r="J78" s="171"/>
      <c r="K78" s="171"/>
      <c r="L78" s="171"/>
      <c r="M78" s="171"/>
      <c r="N78" s="171"/>
      <c r="O78" s="171"/>
      <c r="P78" s="171"/>
      <c r="Q78" s="172"/>
    </row>
    <row r="79" spans="1:17" ht="15">
      <c r="A79" s="233"/>
      <c r="B79" s="26" t="s">
        <v>53</v>
      </c>
      <c r="C79" s="245"/>
      <c r="D79" s="178"/>
      <c r="E79" s="60">
        <f>SUM(F79:G79)</f>
        <v>58701</v>
      </c>
      <c r="F79" s="60"/>
      <c r="G79" s="60">
        <v>58701</v>
      </c>
      <c r="H79" s="173"/>
      <c r="I79" s="174"/>
      <c r="J79" s="174"/>
      <c r="K79" s="174"/>
      <c r="L79" s="174"/>
      <c r="M79" s="174"/>
      <c r="N79" s="174"/>
      <c r="O79" s="174"/>
      <c r="P79" s="174"/>
      <c r="Q79" s="175"/>
    </row>
    <row r="80" spans="1:17" ht="15">
      <c r="A80" s="234" t="s">
        <v>39</v>
      </c>
      <c r="B80" s="62" t="s">
        <v>23</v>
      </c>
      <c r="C80" s="235" t="s">
        <v>58</v>
      </c>
      <c r="D80" s="236"/>
      <c r="E80" s="236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7"/>
    </row>
    <row r="81" spans="1:17" ht="15">
      <c r="A81" s="232"/>
      <c r="B81" s="33" t="s">
        <v>24</v>
      </c>
      <c r="C81" s="238"/>
      <c r="D81" s="239"/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40"/>
    </row>
    <row r="82" spans="1:17" ht="15">
      <c r="A82" s="232"/>
      <c r="B82" s="33" t="s">
        <v>25</v>
      </c>
      <c r="C82" s="238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40"/>
    </row>
    <row r="83" spans="1:17" ht="15" customHeight="1" thickBot="1">
      <c r="A83" s="232"/>
      <c r="B83" s="34" t="s">
        <v>26</v>
      </c>
      <c r="C83" s="241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P83" s="242"/>
      <c r="Q83" s="243"/>
    </row>
    <row r="84" spans="1:17" ht="15" thickBot="1">
      <c r="A84" s="179"/>
      <c r="B84" s="67" t="s">
        <v>27</v>
      </c>
      <c r="C84" s="246"/>
      <c r="D84" s="247"/>
      <c r="E84" s="20">
        <f>SUM(E85:E87)</f>
        <v>138753</v>
      </c>
      <c r="F84" s="20">
        <f>SUM(F85:F86)</f>
        <v>967</v>
      </c>
      <c r="G84" s="20">
        <f>SUM(G85:G87)</f>
        <v>137786</v>
      </c>
      <c r="H84" s="68">
        <f>SUM(I84+M84)</f>
        <v>91370</v>
      </c>
      <c r="I84" s="68">
        <f>SUM(J84:L84)</f>
        <v>1</v>
      </c>
      <c r="J84" s="68"/>
      <c r="K84" s="68"/>
      <c r="L84" s="68">
        <v>1</v>
      </c>
      <c r="M84" s="68">
        <f>SUM(N84:Q84)</f>
        <v>91369</v>
      </c>
      <c r="N84" s="68"/>
      <c r="O84" s="68"/>
      <c r="P84" s="68"/>
      <c r="Q84" s="96">
        <v>91369</v>
      </c>
    </row>
    <row r="85" spans="1:17" ht="21.6" customHeight="1">
      <c r="A85" s="232"/>
      <c r="B85" s="66" t="s">
        <v>54</v>
      </c>
      <c r="C85" s="244">
        <v>75</v>
      </c>
      <c r="D85" s="176" t="s">
        <v>33</v>
      </c>
      <c r="E85" s="59">
        <v>39130</v>
      </c>
      <c r="F85" s="59">
        <v>966</v>
      </c>
      <c r="G85" s="59">
        <v>38164</v>
      </c>
      <c r="H85" s="179"/>
      <c r="I85" s="171"/>
      <c r="J85" s="171"/>
      <c r="K85" s="171"/>
      <c r="L85" s="171"/>
      <c r="M85" s="171"/>
      <c r="N85" s="171"/>
      <c r="O85" s="171"/>
      <c r="P85" s="171"/>
      <c r="Q85" s="172"/>
    </row>
    <row r="86" spans="1:17" ht="15" customHeight="1">
      <c r="A86" s="232"/>
      <c r="B86" s="65" t="s">
        <v>44</v>
      </c>
      <c r="C86" s="244"/>
      <c r="D86" s="177"/>
      <c r="E86" s="60">
        <v>91370</v>
      </c>
      <c r="F86" s="60">
        <v>1</v>
      </c>
      <c r="G86" s="60">
        <v>91369</v>
      </c>
      <c r="H86" s="179"/>
      <c r="I86" s="180"/>
      <c r="J86" s="180"/>
      <c r="K86" s="180"/>
      <c r="L86" s="180"/>
      <c r="M86" s="180"/>
      <c r="N86" s="180"/>
      <c r="O86" s="180"/>
      <c r="P86" s="180"/>
      <c r="Q86" s="172"/>
    </row>
    <row r="87" spans="1:17" ht="13.9" customHeight="1">
      <c r="A87" s="233"/>
      <c r="B87" s="65" t="s">
        <v>53</v>
      </c>
      <c r="C87" s="245"/>
      <c r="D87" s="178"/>
      <c r="E87" s="60">
        <v>8253</v>
      </c>
      <c r="F87" s="60"/>
      <c r="G87" s="60">
        <v>8253</v>
      </c>
      <c r="H87" s="173"/>
      <c r="I87" s="174"/>
      <c r="J87" s="174"/>
      <c r="K87" s="174"/>
      <c r="L87" s="174"/>
      <c r="M87" s="174"/>
      <c r="N87" s="174"/>
      <c r="O87" s="174"/>
      <c r="P87" s="174"/>
      <c r="Q87" s="175"/>
    </row>
    <row r="88" spans="1:17" ht="15">
      <c r="A88" s="302" t="s">
        <v>65</v>
      </c>
      <c r="B88" s="62" t="s">
        <v>23</v>
      </c>
      <c r="C88" s="274" t="s">
        <v>63</v>
      </c>
      <c r="D88" s="275"/>
      <c r="E88" s="275"/>
      <c r="F88" s="275"/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6"/>
    </row>
    <row r="89" spans="1:17" ht="15">
      <c r="A89" s="303"/>
      <c r="B89" s="33" t="s">
        <v>24</v>
      </c>
      <c r="C89" s="277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9"/>
    </row>
    <row r="90" spans="1:17" ht="15">
      <c r="A90" s="303"/>
      <c r="B90" s="33" t="s">
        <v>25</v>
      </c>
      <c r="C90" s="277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9"/>
    </row>
    <row r="91" spans="1:17" ht="13.9" customHeight="1" thickBot="1">
      <c r="A91" s="303"/>
      <c r="B91" s="34" t="s">
        <v>26</v>
      </c>
      <c r="C91" s="280"/>
      <c r="D91" s="281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2"/>
    </row>
    <row r="92" spans="1:17" ht="23.25" customHeight="1" thickBot="1">
      <c r="A92" s="303"/>
      <c r="B92" s="67" t="s">
        <v>27</v>
      </c>
      <c r="C92" s="181"/>
      <c r="D92" s="182"/>
      <c r="E92" s="20">
        <f>SUM(E93:E94)</f>
        <v>428711</v>
      </c>
      <c r="F92" s="20">
        <f>SUM(F93:F94)</f>
        <v>68079</v>
      </c>
      <c r="G92" s="20">
        <f>SUM(G93:G94)</f>
        <v>360632</v>
      </c>
      <c r="H92" s="69">
        <f>SUM(I92+M92)</f>
        <v>323766</v>
      </c>
      <c r="I92" s="69">
        <f>SUM(J92:L92)</f>
        <v>52618</v>
      </c>
      <c r="J92" s="69"/>
      <c r="K92" s="69"/>
      <c r="L92" s="69">
        <v>52618</v>
      </c>
      <c r="M92" s="69">
        <f>SUM(N92:Q92)</f>
        <v>271148</v>
      </c>
      <c r="N92" s="69"/>
      <c r="O92" s="69"/>
      <c r="P92" s="69"/>
      <c r="Q92" s="55">
        <v>271148</v>
      </c>
    </row>
    <row r="93" spans="1:17" ht="15" customHeight="1">
      <c r="A93" s="303"/>
      <c r="B93" s="25" t="s">
        <v>77</v>
      </c>
      <c r="C93" s="162">
        <v>75</v>
      </c>
      <c r="D93" s="184" t="s">
        <v>33</v>
      </c>
      <c r="E93" s="59">
        <f>SUM(F93:G93)</f>
        <v>323766</v>
      </c>
      <c r="F93" s="59">
        <v>52618</v>
      </c>
      <c r="G93" s="59">
        <v>271148</v>
      </c>
      <c r="H93" s="170"/>
      <c r="I93" s="171"/>
      <c r="J93" s="171"/>
      <c r="K93" s="171"/>
      <c r="L93" s="171"/>
      <c r="M93" s="171"/>
      <c r="N93" s="171"/>
      <c r="O93" s="171"/>
      <c r="P93" s="171"/>
      <c r="Q93" s="172"/>
    </row>
    <row r="94" spans="1:17" ht="18.75" customHeight="1">
      <c r="A94" s="304"/>
      <c r="B94" s="26" t="s">
        <v>53</v>
      </c>
      <c r="C94" s="183"/>
      <c r="D94" s="185"/>
      <c r="E94" s="60">
        <f>SUM(F94:G94)</f>
        <v>104945</v>
      </c>
      <c r="F94" s="60">
        <v>15461</v>
      </c>
      <c r="G94" s="60">
        <v>89484</v>
      </c>
      <c r="H94" s="173"/>
      <c r="I94" s="174"/>
      <c r="J94" s="174"/>
      <c r="K94" s="174"/>
      <c r="L94" s="174"/>
      <c r="M94" s="174"/>
      <c r="N94" s="174"/>
      <c r="O94" s="174"/>
      <c r="P94" s="174"/>
      <c r="Q94" s="175"/>
    </row>
    <row r="95" spans="1:17" ht="15" customHeight="1">
      <c r="A95" s="149" t="s">
        <v>66</v>
      </c>
      <c r="B95" s="62" t="s">
        <v>23</v>
      </c>
      <c r="C95" s="152" t="s">
        <v>51</v>
      </c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4"/>
    </row>
    <row r="96" spans="1:17" ht="15" customHeight="1">
      <c r="A96" s="150"/>
      <c r="B96" s="33" t="s">
        <v>24</v>
      </c>
      <c r="C96" s="131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55"/>
    </row>
    <row r="97" spans="1:17" ht="15" customHeight="1">
      <c r="A97" s="150"/>
      <c r="B97" s="33" t="s">
        <v>25</v>
      </c>
      <c r="C97" s="131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55"/>
    </row>
    <row r="98" spans="1:17" ht="15" customHeight="1" thickBot="1">
      <c r="A98" s="150"/>
      <c r="B98" s="34" t="s">
        <v>26</v>
      </c>
      <c r="C98" s="156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8"/>
    </row>
    <row r="99" spans="1:17" ht="35.25" customHeight="1" thickBot="1">
      <c r="A99" s="150"/>
      <c r="B99" s="67" t="s">
        <v>27</v>
      </c>
      <c r="C99" s="181"/>
      <c r="D99" s="182"/>
      <c r="E99" s="20">
        <f>SUM(E100:E101)</f>
        <v>590245</v>
      </c>
      <c r="F99" s="20">
        <f>SUM(F100:F101)</f>
        <v>102335</v>
      </c>
      <c r="G99" s="20">
        <f>SUM(G100:G101)</f>
        <v>487910</v>
      </c>
      <c r="H99" s="69">
        <f>SUM(I99+M99)</f>
        <v>498446</v>
      </c>
      <c r="I99" s="69">
        <f>SUM(J99:L99)</f>
        <v>79734</v>
      </c>
      <c r="J99" s="69"/>
      <c r="K99" s="69"/>
      <c r="L99" s="69">
        <v>79734</v>
      </c>
      <c r="M99" s="69">
        <f>SUM(N99:Q99)</f>
        <v>418712</v>
      </c>
      <c r="N99" s="69"/>
      <c r="O99" s="69"/>
      <c r="P99" s="69"/>
      <c r="Q99" s="55">
        <v>418712</v>
      </c>
    </row>
    <row r="100" spans="1:17" ht="15">
      <c r="A100" s="150"/>
      <c r="B100" s="25" t="s">
        <v>47</v>
      </c>
      <c r="C100" s="162">
        <v>75</v>
      </c>
      <c r="D100" s="184" t="s">
        <v>33</v>
      </c>
      <c r="E100" s="59">
        <f>SUM(F100:G100)</f>
        <v>91799</v>
      </c>
      <c r="F100" s="59">
        <v>22601</v>
      </c>
      <c r="G100" s="59">
        <v>69198</v>
      </c>
      <c r="H100" s="170"/>
      <c r="I100" s="171"/>
      <c r="J100" s="171"/>
      <c r="K100" s="171"/>
      <c r="L100" s="171"/>
      <c r="M100" s="171"/>
      <c r="N100" s="171"/>
      <c r="O100" s="171"/>
      <c r="P100" s="171"/>
      <c r="Q100" s="172"/>
    </row>
    <row r="101" spans="1:17" ht="24" customHeight="1">
      <c r="A101" s="151"/>
      <c r="B101" s="26" t="s">
        <v>44</v>
      </c>
      <c r="C101" s="183"/>
      <c r="D101" s="185"/>
      <c r="E101" s="60">
        <f>SUM(F101:G101)</f>
        <v>498446</v>
      </c>
      <c r="F101" s="60">
        <v>79734</v>
      </c>
      <c r="G101" s="60">
        <v>418712</v>
      </c>
      <c r="H101" s="173"/>
      <c r="I101" s="174"/>
      <c r="J101" s="174"/>
      <c r="K101" s="174"/>
      <c r="L101" s="174"/>
      <c r="M101" s="174"/>
      <c r="N101" s="174"/>
      <c r="O101" s="174"/>
      <c r="P101" s="174"/>
      <c r="Q101" s="175"/>
    </row>
    <row r="102" spans="1:17" ht="15">
      <c r="A102" s="299" t="s">
        <v>67</v>
      </c>
      <c r="B102" s="62" t="s">
        <v>23</v>
      </c>
      <c r="C102" s="152" t="s">
        <v>46</v>
      </c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4"/>
    </row>
    <row r="103" spans="1:17" ht="15">
      <c r="A103" s="300"/>
      <c r="B103" s="33" t="s">
        <v>24</v>
      </c>
      <c r="C103" s="131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55"/>
    </row>
    <row r="104" spans="1:17" ht="15">
      <c r="A104" s="300"/>
      <c r="B104" s="33" t="s">
        <v>25</v>
      </c>
      <c r="C104" s="131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55"/>
    </row>
    <row r="105" spans="1:17" ht="15.75" thickBot="1">
      <c r="A105" s="300"/>
      <c r="B105" s="34" t="s">
        <v>26</v>
      </c>
      <c r="C105" s="156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8"/>
    </row>
    <row r="106" spans="1:17" ht="28.9" customHeight="1" thickBot="1">
      <c r="A106" s="300"/>
      <c r="B106" s="38" t="s">
        <v>27</v>
      </c>
      <c r="C106" s="213"/>
      <c r="D106" s="214"/>
      <c r="E106" s="20">
        <f>SUM(E107:E109)</f>
        <v>1160229</v>
      </c>
      <c r="F106" s="20">
        <f>SUM(F107:F109)</f>
        <v>182535</v>
      </c>
      <c r="G106" s="20">
        <f>SUM(G107:G109)</f>
        <v>977694</v>
      </c>
      <c r="H106" s="21">
        <f>SUM(I106+M106)</f>
        <v>639289</v>
      </c>
      <c r="I106" s="22">
        <f>SUM(J106:L106)</f>
        <v>84843</v>
      </c>
      <c r="J106" s="23"/>
      <c r="K106" s="23"/>
      <c r="L106" s="23">
        <v>84843</v>
      </c>
      <c r="M106" s="23">
        <f>SUM(N106:Q106)</f>
        <v>554446</v>
      </c>
      <c r="N106" s="24"/>
      <c r="O106" s="24"/>
      <c r="P106" s="24"/>
      <c r="Q106" s="23">
        <v>554446</v>
      </c>
    </row>
    <row r="107" spans="1:17" ht="15">
      <c r="A107" s="300"/>
      <c r="B107" s="25" t="s">
        <v>45</v>
      </c>
      <c r="C107" s="161">
        <v>75</v>
      </c>
      <c r="D107" s="176" t="s">
        <v>33</v>
      </c>
      <c r="E107" s="59">
        <v>47709</v>
      </c>
      <c r="F107" s="59">
        <v>16990</v>
      </c>
      <c r="G107" s="59">
        <v>30719</v>
      </c>
      <c r="H107" s="200"/>
      <c r="I107" s="208"/>
      <c r="J107" s="208"/>
      <c r="K107" s="208"/>
      <c r="L107" s="208"/>
      <c r="M107" s="208"/>
      <c r="N107" s="208"/>
      <c r="O107" s="208"/>
      <c r="P107" s="208"/>
      <c r="Q107" s="209"/>
    </row>
    <row r="108" spans="1:17" ht="15">
      <c r="A108" s="300"/>
      <c r="B108" s="25" t="s">
        <v>40</v>
      </c>
      <c r="C108" s="162"/>
      <c r="D108" s="177"/>
      <c r="E108" s="59">
        <v>473231</v>
      </c>
      <c r="F108" s="59">
        <v>80702</v>
      </c>
      <c r="G108" s="59">
        <v>392529</v>
      </c>
      <c r="H108" s="200"/>
      <c r="I108" s="208"/>
      <c r="J108" s="208"/>
      <c r="K108" s="208"/>
      <c r="L108" s="208"/>
      <c r="M108" s="208"/>
      <c r="N108" s="208"/>
      <c r="O108" s="208"/>
      <c r="P108" s="208"/>
      <c r="Q108" s="209"/>
    </row>
    <row r="109" spans="1:17" ht="15.75" thickBot="1">
      <c r="A109" s="301"/>
      <c r="B109" s="26" t="s">
        <v>44</v>
      </c>
      <c r="C109" s="163"/>
      <c r="D109" s="178"/>
      <c r="E109" s="60">
        <v>639289</v>
      </c>
      <c r="F109" s="60">
        <v>84843</v>
      </c>
      <c r="G109" s="60">
        <v>554446</v>
      </c>
      <c r="H109" s="210"/>
      <c r="I109" s="211"/>
      <c r="J109" s="211"/>
      <c r="K109" s="211"/>
      <c r="L109" s="211"/>
      <c r="M109" s="211"/>
      <c r="N109" s="211"/>
      <c r="O109" s="211"/>
      <c r="P109" s="211"/>
      <c r="Q109" s="212"/>
    </row>
    <row r="110" spans="1:17" ht="15">
      <c r="A110" s="107"/>
      <c r="B110" s="32" t="s">
        <v>23</v>
      </c>
      <c r="C110" s="256" t="s">
        <v>79</v>
      </c>
      <c r="D110" s="257"/>
      <c r="E110" s="257"/>
      <c r="F110" s="257"/>
      <c r="G110" s="257"/>
      <c r="H110" s="257"/>
      <c r="I110" s="257"/>
      <c r="J110" s="257"/>
      <c r="K110" s="257"/>
      <c r="L110" s="257"/>
      <c r="M110" s="257"/>
      <c r="N110" s="257"/>
      <c r="O110" s="257"/>
      <c r="P110" s="257"/>
      <c r="Q110" s="258"/>
    </row>
    <row r="111" spans="1:17" ht="15">
      <c r="A111" s="114" t="s">
        <v>68</v>
      </c>
      <c r="B111" s="33" t="s">
        <v>24</v>
      </c>
      <c r="C111" s="259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1"/>
    </row>
    <row r="112" spans="1:17" ht="15">
      <c r="A112" s="114"/>
      <c r="B112" s="33" t="s">
        <v>25</v>
      </c>
      <c r="C112" s="259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1"/>
    </row>
    <row r="113" spans="1:17" ht="15.75" thickBot="1">
      <c r="A113" s="114"/>
      <c r="B113" s="34" t="s">
        <v>26</v>
      </c>
      <c r="C113" s="262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4"/>
    </row>
    <row r="114" spans="1:17" ht="15" thickBot="1">
      <c r="A114" s="114"/>
      <c r="B114" s="99" t="s">
        <v>27</v>
      </c>
      <c r="C114" s="265"/>
      <c r="D114" s="254"/>
      <c r="E114" s="63">
        <f>SUM(E115)</f>
        <v>365095</v>
      </c>
      <c r="F114" s="63">
        <f>SUM(F115)</f>
        <v>54764</v>
      </c>
      <c r="G114" s="63">
        <f>SUM(G115)</f>
        <v>310331</v>
      </c>
      <c r="H114" s="64">
        <f>SUM(I114+M114)</f>
        <v>365095</v>
      </c>
      <c r="I114" s="64">
        <f>SUM(J114:L114)</f>
        <v>54764</v>
      </c>
      <c r="J114" s="64"/>
      <c r="K114" s="64"/>
      <c r="L114" s="64">
        <v>54764</v>
      </c>
      <c r="M114" s="64">
        <f>SUM(N114:Q114)</f>
        <v>310331</v>
      </c>
      <c r="N114" s="64"/>
      <c r="O114" s="64"/>
      <c r="P114" s="64"/>
      <c r="Q114" s="112">
        <v>310331</v>
      </c>
    </row>
    <row r="115" spans="1:17" ht="36.75" thickBot="1">
      <c r="A115" s="108"/>
      <c r="B115" s="109" t="s">
        <v>61</v>
      </c>
      <c r="C115" s="113"/>
      <c r="D115" s="105" t="s">
        <v>80</v>
      </c>
      <c r="E115" s="60">
        <f>SUM(F115:G115)</f>
        <v>365095</v>
      </c>
      <c r="F115" s="60">
        <v>54764</v>
      </c>
      <c r="G115" s="60">
        <v>310331</v>
      </c>
      <c r="H115" s="51"/>
      <c r="I115" s="51"/>
      <c r="J115" s="51"/>
      <c r="K115" s="51"/>
      <c r="L115" s="51"/>
      <c r="M115" s="51"/>
      <c r="N115" s="51"/>
      <c r="O115" s="51"/>
      <c r="P115" s="51"/>
      <c r="Q115" s="52"/>
    </row>
    <row r="116" spans="1:17" ht="15">
      <c r="A116" s="107"/>
      <c r="B116" s="32" t="s">
        <v>23</v>
      </c>
      <c r="C116" s="256" t="s">
        <v>76</v>
      </c>
      <c r="D116" s="257"/>
      <c r="E116" s="257"/>
      <c r="F116" s="257"/>
      <c r="G116" s="257"/>
      <c r="H116" s="257"/>
      <c r="I116" s="257"/>
      <c r="J116" s="257"/>
      <c r="K116" s="257"/>
      <c r="L116" s="257"/>
      <c r="M116" s="257"/>
      <c r="N116" s="257"/>
      <c r="O116" s="257"/>
      <c r="P116" s="257"/>
      <c r="Q116" s="258"/>
    </row>
    <row r="117" spans="1:17" ht="15">
      <c r="A117" s="111" t="s">
        <v>69</v>
      </c>
      <c r="B117" s="33" t="s">
        <v>24</v>
      </c>
      <c r="C117" s="259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1"/>
    </row>
    <row r="118" spans="1:17" ht="15">
      <c r="A118" s="111"/>
      <c r="B118" s="33" t="s">
        <v>25</v>
      </c>
      <c r="C118" s="259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1"/>
    </row>
    <row r="119" spans="1:17" ht="15.75" thickBot="1">
      <c r="A119" s="111"/>
      <c r="B119" s="34" t="s">
        <v>26</v>
      </c>
      <c r="C119" s="262"/>
      <c r="D119" s="263"/>
      <c r="E119" s="263"/>
      <c r="F119" s="263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  <c r="Q119" s="264"/>
    </row>
    <row r="120" spans="1:17" ht="15" thickBot="1">
      <c r="A120" s="111"/>
      <c r="B120" s="99" t="s">
        <v>27</v>
      </c>
      <c r="C120" s="265"/>
      <c r="D120" s="254"/>
      <c r="E120" s="63">
        <f>SUM(E121)</f>
        <v>174585</v>
      </c>
      <c r="F120" s="63">
        <f>SUM(F121)</f>
        <v>27448</v>
      </c>
      <c r="G120" s="63">
        <f>SUM(G121)</f>
        <v>147137</v>
      </c>
      <c r="H120" s="64">
        <f>SUM(I120+M120)</f>
        <v>174585</v>
      </c>
      <c r="I120" s="64">
        <f>SUM(J120:L120)</f>
        <v>27448</v>
      </c>
      <c r="J120" s="64"/>
      <c r="K120" s="64"/>
      <c r="L120" s="64">
        <v>27448</v>
      </c>
      <c r="M120" s="64">
        <f>SUM(N120:Q120)</f>
        <v>147137</v>
      </c>
      <c r="N120" s="64"/>
      <c r="O120" s="64"/>
      <c r="P120" s="64"/>
      <c r="Q120" s="112">
        <v>147137</v>
      </c>
    </row>
    <row r="121" spans="1:17" ht="36.75" thickBot="1">
      <c r="A121" s="108"/>
      <c r="B121" s="109" t="s">
        <v>61</v>
      </c>
      <c r="C121" s="110"/>
      <c r="D121" s="105" t="s">
        <v>80</v>
      </c>
      <c r="E121" s="60">
        <v>174585</v>
      </c>
      <c r="F121" s="60">
        <v>27448</v>
      </c>
      <c r="G121" s="60">
        <v>147137</v>
      </c>
      <c r="H121" s="51"/>
      <c r="I121" s="51"/>
      <c r="J121" s="51"/>
      <c r="K121" s="51"/>
      <c r="L121" s="51"/>
      <c r="M121" s="51"/>
      <c r="N121" s="51"/>
      <c r="O121" s="51"/>
      <c r="P121" s="51"/>
      <c r="Q121" s="52"/>
    </row>
    <row r="122" spans="1:17" ht="15">
      <c r="A122" s="107"/>
      <c r="B122" s="32" t="s">
        <v>23</v>
      </c>
      <c r="C122" s="256" t="s">
        <v>72</v>
      </c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8"/>
    </row>
    <row r="123" spans="1:17" ht="15">
      <c r="A123" s="114" t="s">
        <v>70</v>
      </c>
      <c r="B123" s="33" t="s">
        <v>24</v>
      </c>
      <c r="C123" s="259"/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  <c r="O123" s="260"/>
      <c r="P123" s="260"/>
      <c r="Q123" s="261"/>
    </row>
    <row r="124" spans="1:17" ht="15">
      <c r="A124" s="114"/>
      <c r="B124" s="33" t="s">
        <v>25</v>
      </c>
      <c r="C124" s="259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1"/>
    </row>
    <row r="125" spans="1:17" ht="15.75" thickBot="1">
      <c r="A125" s="114"/>
      <c r="B125" s="34" t="s">
        <v>26</v>
      </c>
      <c r="C125" s="262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4"/>
    </row>
    <row r="126" spans="1:17" ht="15" customHeight="1" thickBot="1">
      <c r="A126" s="114"/>
      <c r="B126" s="99" t="s">
        <v>27</v>
      </c>
      <c r="C126" s="265"/>
      <c r="D126" s="254"/>
      <c r="E126" s="63">
        <f t="shared" ref="E126:E127" si="3">SUM(F126:G126)</f>
        <v>219275</v>
      </c>
      <c r="F126" s="63">
        <f>SUM(F127)</f>
        <v>34470</v>
      </c>
      <c r="G126" s="63">
        <f>SUM(G127)</f>
        <v>184805</v>
      </c>
      <c r="H126" s="64">
        <f>SUM(I126+M126)</f>
        <v>219275</v>
      </c>
      <c r="I126" s="64">
        <f>SUM(J126:L126)</f>
        <v>34470</v>
      </c>
      <c r="J126" s="64"/>
      <c r="K126" s="64"/>
      <c r="L126" s="64">
        <v>34470</v>
      </c>
      <c r="M126" s="64">
        <f>SUM(N126:Q126)</f>
        <v>184805</v>
      </c>
      <c r="N126" s="64"/>
      <c r="O126" s="64"/>
      <c r="P126" s="64"/>
      <c r="Q126" s="112">
        <v>184805</v>
      </c>
    </row>
    <row r="127" spans="1:17" ht="36.75" thickBot="1">
      <c r="A127" s="108"/>
      <c r="B127" s="109" t="s">
        <v>61</v>
      </c>
      <c r="C127" s="115"/>
      <c r="D127" s="116" t="s">
        <v>73</v>
      </c>
      <c r="E127" s="61">
        <f t="shared" si="3"/>
        <v>219275</v>
      </c>
      <c r="F127" s="61">
        <v>34470</v>
      </c>
      <c r="G127" s="61">
        <v>184805</v>
      </c>
      <c r="H127" s="51"/>
      <c r="I127" s="51"/>
      <c r="J127" s="51"/>
      <c r="K127" s="51"/>
      <c r="L127" s="51"/>
      <c r="M127" s="51"/>
      <c r="N127" s="51"/>
      <c r="O127" s="51"/>
      <c r="P127" s="51"/>
      <c r="Q127" s="52"/>
    </row>
    <row r="128" spans="1:17" ht="15">
      <c r="A128" s="297" t="s">
        <v>75</v>
      </c>
      <c r="B128" s="102" t="s">
        <v>23</v>
      </c>
      <c r="C128" s="147" t="s">
        <v>71</v>
      </c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266"/>
    </row>
    <row r="129" spans="1:17" ht="15">
      <c r="A129" s="297"/>
      <c r="B129" s="33" t="s">
        <v>24</v>
      </c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266"/>
    </row>
    <row r="130" spans="1:17" ht="15">
      <c r="A130" s="297"/>
      <c r="B130" s="33" t="s">
        <v>25</v>
      </c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266"/>
    </row>
    <row r="131" spans="1:17" ht="15.75" thickBot="1">
      <c r="A131" s="297"/>
      <c r="B131" s="34" t="s">
        <v>26</v>
      </c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266"/>
    </row>
    <row r="132" spans="1:17" ht="15" thickBot="1">
      <c r="A132" s="297"/>
      <c r="B132" s="99" t="s">
        <v>27</v>
      </c>
      <c r="C132" s="267"/>
      <c r="D132" s="268"/>
      <c r="E132" s="20">
        <v>69950</v>
      </c>
      <c r="F132" s="20">
        <v>10751</v>
      </c>
      <c r="G132" s="20">
        <v>59199</v>
      </c>
      <c r="H132" s="54">
        <v>69950</v>
      </c>
      <c r="I132" s="54">
        <v>10751</v>
      </c>
      <c r="J132" s="54"/>
      <c r="K132" s="54"/>
      <c r="L132" s="54">
        <v>10751</v>
      </c>
      <c r="M132" s="54">
        <v>59199</v>
      </c>
      <c r="N132" s="54"/>
      <c r="O132" s="54"/>
      <c r="P132" s="54"/>
      <c r="Q132" s="54">
        <v>59199</v>
      </c>
    </row>
    <row r="133" spans="1:17" ht="36">
      <c r="A133" s="298"/>
      <c r="B133" s="25" t="s">
        <v>61</v>
      </c>
      <c r="C133" s="106"/>
      <c r="D133" s="101" t="s">
        <v>62</v>
      </c>
      <c r="E133" s="59">
        <v>69950</v>
      </c>
      <c r="F133" s="59">
        <v>10751</v>
      </c>
      <c r="G133" s="59">
        <v>59199</v>
      </c>
      <c r="H133" s="103"/>
      <c r="I133" s="103"/>
      <c r="J133" s="103"/>
      <c r="K133" s="103"/>
      <c r="L133" s="103"/>
      <c r="M133" s="103"/>
      <c r="N133" s="103"/>
      <c r="O133" s="103"/>
      <c r="P133" s="103"/>
      <c r="Q133" s="104"/>
    </row>
    <row r="134" spans="1:17" ht="15" customHeight="1">
      <c r="A134" s="122"/>
      <c r="B134" s="102" t="s">
        <v>23</v>
      </c>
      <c r="C134" s="147" t="s">
        <v>82</v>
      </c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47"/>
      <c r="P134" s="147"/>
      <c r="Q134" s="266"/>
    </row>
    <row r="135" spans="1:17" ht="15">
      <c r="A135" s="122"/>
      <c r="B135" s="33" t="s">
        <v>24</v>
      </c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266"/>
    </row>
    <row r="136" spans="1:17" ht="15">
      <c r="A136" s="122"/>
      <c r="B136" s="33" t="s">
        <v>25</v>
      </c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266"/>
    </row>
    <row r="137" spans="1:17" ht="15.75" thickBot="1">
      <c r="A137" s="122" t="s">
        <v>78</v>
      </c>
      <c r="B137" s="34" t="s">
        <v>26</v>
      </c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266"/>
    </row>
    <row r="138" spans="1:17" ht="15.75" thickBot="1">
      <c r="A138" s="122"/>
      <c r="B138" s="99" t="s">
        <v>27</v>
      </c>
      <c r="C138" s="267"/>
      <c r="D138" s="268"/>
      <c r="E138" s="20">
        <f t="shared" ref="E138" si="4">SUM(F138:G138)</f>
        <v>46092</v>
      </c>
      <c r="F138" s="20">
        <f t="shared" ref="F138:G138" si="5">SUM(F139)</f>
        <v>7297</v>
      </c>
      <c r="G138" s="20">
        <f t="shared" si="5"/>
        <v>38795</v>
      </c>
      <c r="H138" s="54">
        <f>SUM(I138+M138)</f>
        <v>46092</v>
      </c>
      <c r="I138" s="54">
        <v>7297</v>
      </c>
      <c r="J138" s="54"/>
      <c r="K138" s="54"/>
      <c r="L138" s="54">
        <v>7297</v>
      </c>
      <c r="M138" s="54">
        <f>SUM(N138:Q138)</f>
        <v>38795</v>
      </c>
      <c r="N138" s="54"/>
      <c r="O138" s="54"/>
      <c r="P138" s="54"/>
      <c r="Q138" s="54">
        <v>38795</v>
      </c>
    </row>
    <row r="139" spans="1:17" ht="36">
      <c r="A139" s="122"/>
      <c r="B139" s="25" t="s">
        <v>61</v>
      </c>
      <c r="C139" s="117"/>
      <c r="D139" s="118" t="s">
        <v>74</v>
      </c>
      <c r="E139" s="59">
        <f t="shared" ref="E139" si="6">SUM(F139:G139)</f>
        <v>46092</v>
      </c>
      <c r="F139" s="59">
        <v>7297</v>
      </c>
      <c r="G139" s="59">
        <v>38795</v>
      </c>
      <c r="H139" s="120"/>
      <c r="I139" s="120"/>
      <c r="J139" s="120"/>
      <c r="K139" s="120"/>
      <c r="L139" s="120"/>
      <c r="M139" s="120"/>
      <c r="N139" s="120"/>
      <c r="O139" s="120"/>
      <c r="P139" s="120"/>
      <c r="Q139" s="121"/>
    </row>
    <row r="140" spans="1:17" ht="15">
      <c r="A140" s="122"/>
      <c r="B140" s="66"/>
      <c r="C140" s="123"/>
      <c r="D140" s="124"/>
      <c r="E140" s="125"/>
      <c r="F140" s="125"/>
      <c r="G140" s="125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</row>
    <row r="141" spans="1:17" ht="15">
      <c r="A141" s="126" t="s">
        <v>81</v>
      </c>
      <c r="B141" s="102" t="s">
        <v>23</v>
      </c>
      <c r="C141" s="147" t="s">
        <v>52</v>
      </c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8"/>
    </row>
    <row r="142" spans="1:17" ht="15">
      <c r="A142" s="126"/>
      <c r="B142" s="33" t="s">
        <v>24</v>
      </c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8"/>
    </row>
    <row r="143" spans="1:17" ht="15">
      <c r="A143" s="126"/>
      <c r="B143" s="33" t="s">
        <v>25</v>
      </c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8"/>
    </row>
    <row r="144" spans="1:17" ht="15.75" thickBot="1">
      <c r="A144" s="126"/>
      <c r="B144" s="34" t="s">
        <v>26</v>
      </c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8"/>
    </row>
    <row r="145" spans="1:17" ht="15" thickBot="1">
      <c r="A145" s="126"/>
      <c r="B145" s="53" t="s">
        <v>27</v>
      </c>
      <c r="C145" s="181"/>
      <c r="D145" s="182"/>
      <c r="E145" s="20">
        <f>SUM(E146:E147)</f>
        <v>269168</v>
      </c>
      <c r="F145" s="20">
        <f>SUM(F146:F147)</f>
        <v>45100</v>
      </c>
      <c r="G145" s="20">
        <f>SUM(G146:G147)</f>
        <v>224068</v>
      </c>
      <c r="H145" s="54">
        <f>SUM(I145+M145)</f>
        <v>234471</v>
      </c>
      <c r="I145" s="54">
        <f>SUM(J145:L145)</f>
        <v>39145</v>
      </c>
      <c r="J145" s="54"/>
      <c r="K145" s="54"/>
      <c r="L145" s="54">
        <v>39145</v>
      </c>
      <c r="M145" s="29">
        <f>SUM(N145:Q145)</f>
        <v>195326</v>
      </c>
      <c r="N145" s="54"/>
      <c r="O145" s="54"/>
      <c r="P145" s="54"/>
      <c r="Q145" s="55">
        <v>195326</v>
      </c>
    </row>
    <row r="146" spans="1:17" ht="15">
      <c r="A146" s="126"/>
      <c r="B146" s="35" t="s">
        <v>40</v>
      </c>
      <c r="C146" s="215">
        <v>51</v>
      </c>
      <c r="D146" s="248" t="s">
        <v>33</v>
      </c>
      <c r="E146" s="60">
        <f>SUM(F146:G146)</f>
        <v>34697</v>
      </c>
      <c r="F146" s="60">
        <v>5955</v>
      </c>
      <c r="G146" s="60">
        <v>28742</v>
      </c>
      <c r="H146" s="97"/>
      <c r="I146" s="97"/>
      <c r="J146" s="97"/>
      <c r="K146" s="97"/>
      <c r="L146" s="97"/>
      <c r="M146" s="97"/>
      <c r="N146" s="97"/>
      <c r="O146" s="97"/>
      <c r="P146" s="97"/>
      <c r="Q146" s="98"/>
    </row>
    <row r="147" spans="1:17" ht="26.25" customHeight="1" thickBot="1">
      <c r="A147" s="127"/>
      <c r="B147" s="36" t="s">
        <v>44</v>
      </c>
      <c r="C147" s="216"/>
      <c r="D147" s="249"/>
      <c r="E147" s="61">
        <f>SUM(F147:G147)</f>
        <v>234471</v>
      </c>
      <c r="F147" s="61">
        <v>39145</v>
      </c>
      <c r="G147" s="61">
        <v>195326</v>
      </c>
      <c r="H147" s="51"/>
      <c r="I147" s="51"/>
      <c r="J147" s="51"/>
      <c r="K147" s="51"/>
      <c r="L147" s="51"/>
      <c r="M147" s="51"/>
      <c r="N147" s="51"/>
      <c r="O147" s="51"/>
      <c r="P147" s="51"/>
      <c r="Q147" s="52"/>
    </row>
    <row r="148" spans="1:17" ht="15.75" thickBot="1">
      <c r="A148" s="193" t="s">
        <v>29</v>
      </c>
      <c r="B148" s="194"/>
      <c r="C148" s="195" t="s">
        <v>22</v>
      </c>
      <c r="D148" s="196"/>
      <c r="E148" s="49">
        <f t="shared" ref="E148:Q148" si="7">SUM(E14+E48)</f>
        <v>8000752</v>
      </c>
      <c r="F148" s="49">
        <f t="shared" si="7"/>
        <v>1249092</v>
      </c>
      <c r="G148" s="49">
        <f t="shared" si="7"/>
        <v>6751660</v>
      </c>
      <c r="H148" s="49">
        <f t="shared" si="7"/>
        <v>6968076</v>
      </c>
      <c r="I148" s="49">
        <f t="shared" si="7"/>
        <v>1066632</v>
      </c>
      <c r="J148" s="49">
        <f t="shared" si="7"/>
        <v>0</v>
      </c>
      <c r="K148" s="49">
        <f t="shared" si="7"/>
        <v>0</v>
      </c>
      <c r="L148" s="49">
        <f t="shared" si="7"/>
        <v>1066632</v>
      </c>
      <c r="M148" s="49">
        <f t="shared" si="7"/>
        <v>5901444</v>
      </c>
      <c r="N148" s="49">
        <f t="shared" si="7"/>
        <v>0</v>
      </c>
      <c r="O148" s="49">
        <f t="shared" si="7"/>
        <v>0</v>
      </c>
      <c r="P148" s="49">
        <f t="shared" si="7"/>
        <v>0</v>
      </c>
      <c r="Q148" s="50">
        <f t="shared" si="7"/>
        <v>5901444</v>
      </c>
    </row>
    <row r="149" spans="1:17" ht="15">
      <c r="A149" s="7" t="s">
        <v>30</v>
      </c>
      <c r="B149" s="8"/>
      <c r="C149" s="7"/>
      <c r="D149" s="7"/>
      <c r="E149" s="7"/>
      <c r="F149" s="7"/>
      <c r="G149" s="7"/>
      <c r="H149" s="7"/>
      <c r="I149" s="7"/>
      <c r="J149" s="7"/>
      <c r="K149" s="4"/>
      <c r="L149" s="4"/>
      <c r="M149" s="4"/>
      <c r="N149" s="4"/>
      <c r="O149" s="4"/>
      <c r="P149" s="4"/>
      <c r="Q149" s="4"/>
    </row>
    <row r="150" spans="1:17" ht="15">
      <c r="A150" s="4" t="s">
        <v>31</v>
      </c>
      <c r="B150" s="7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3" spans="1:17">
      <c r="I153" s="3"/>
    </row>
  </sheetData>
  <sheetProtection selectLockedCells="1" selectUnlockedCells="1"/>
  <mergeCells count="105">
    <mergeCell ref="A128:A133"/>
    <mergeCell ref="C132:D132"/>
    <mergeCell ref="A102:A109"/>
    <mergeCell ref="A88:A94"/>
    <mergeCell ref="C88:Q91"/>
    <mergeCell ref="C128:Q131"/>
    <mergeCell ref="C122:Q125"/>
    <mergeCell ref="C126:D126"/>
    <mergeCell ref="C116:Q119"/>
    <mergeCell ref="C120:D120"/>
    <mergeCell ref="A27:A32"/>
    <mergeCell ref="A39:A47"/>
    <mergeCell ref="C39:Q42"/>
    <mergeCell ref="C43:D43"/>
    <mergeCell ref="C31:D31"/>
    <mergeCell ref="C27:Q30"/>
    <mergeCell ref="A33:A38"/>
    <mergeCell ref="C33:Q36"/>
    <mergeCell ref="C37:D37"/>
    <mergeCell ref="H38:Q38"/>
    <mergeCell ref="D146:D147"/>
    <mergeCell ref="D107:D109"/>
    <mergeCell ref="C44:C47"/>
    <mergeCell ref="C99:D99"/>
    <mergeCell ref="C100:C101"/>
    <mergeCell ref="D100:D101"/>
    <mergeCell ref="C49:Q52"/>
    <mergeCell ref="C53:D53"/>
    <mergeCell ref="C54:C55"/>
    <mergeCell ref="C56:Q59"/>
    <mergeCell ref="C60:D60"/>
    <mergeCell ref="C61:C63"/>
    <mergeCell ref="D61:D63"/>
    <mergeCell ref="H61:Q63"/>
    <mergeCell ref="H85:Q87"/>
    <mergeCell ref="D54:D55"/>
    <mergeCell ref="H93:Q94"/>
    <mergeCell ref="C110:Q113"/>
    <mergeCell ref="C114:D114"/>
    <mergeCell ref="C134:Q137"/>
    <mergeCell ref="C138:D138"/>
    <mergeCell ref="A49:A55"/>
    <mergeCell ref="A72:A79"/>
    <mergeCell ref="A56:A63"/>
    <mergeCell ref="A80:A87"/>
    <mergeCell ref="C80:Q83"/>
    <mergeCell ref="D85:D87"/>
    <mergeCell ref="C85:C87"/>
    <mergeCell ref="C76:D76"/>
    <mergeCell ref="C77:C79"/>
    <mergeCell ref="D77:D79"/>
    <mergeCell ref="H77:Q79"/>
    <mergeCell ref="C84:D84"/>
    <mergeCell ref="A64:A71"/>
    <mergeCell ref="C64:Q67"/>
    <mergeCell ref="C68:D68"/>
    <mergeCell ref="C69:C71"/>
    <mergeCell ref="A2:Q2"/>
    <mergeCell ref="A3:Q3"/>
    <mergeCell ref="H7:Q7"/>
    <mergeCell ref="A5:Q5"/>
    <mergeCell ref="E7:E12"/>
    <mergeCell ref="I10:L10"/>
    <mergeCell ref="J11:L11"/>
    <mergeCell ref="A148:B148"/>
    <mergeCell ref="C148:D148"/>
    <mergeCell ref="H44:Q47"/>
    <mergeCell ref="D44:D47"/>
    <mergeCell ref="H8:Q8"/>
    <mergeCell ref="H107:Q109"/>
    <mergeCell ref="D7:D12"/>
    <mergeCell ref="C106:D106"/>
    <mergeCell ref="C146:C147"/>
    <mergeCell ref="C102:Q105"/>
    <mergeCell ref="C145:D145"/>
    <mergeCell ref="C14:D14"/>
    <mergeCell ref="F8:F12"/>
    <mergeCell ref="C15:Q18"/>
    <mergeCell ref="G8:G12"/>
    <mergeCell ref="H32:Q32"/>
    <mergeCell ref="H54:Q55"/>
    <mergeCell ref="A141:A147"/>
    <mergeCell ref="C21:Q24"/>
    <mergeCell ref="F7:G7"/>
    <mergeCell ref="A7:A12"/>
    <mergeCell ref="B7:B12"/>
    <mergeCell ref="C7:C12"/>
    <mergeCell ref="M11:M12"/>
    <mergeCell ref="I11:I12"/>
    <mergeCell ref="N11:Q11"/>
    <mergeCell ref="H9:H12"/>
    <mergeCell ref="I9:Q9"/>
    <mergeCell ref="M10:Q10"/>
    <mergeCell ref="C141:Q144"/>
    <mergeCell ref="A95:A101"/>
    <mergeCell ref="C95:Q98"/>
    <mergeCell ref="C48:D48"/>
    <mergeCell ref="C107:C109"/>
    <mergeCell ref="C72:Q75"/>
    <mergeCell ref="H100:Q101"/>
    <mergeCell ref="D69:D71"/>
    <mergeCell ref="H69:Q71"/>
    <mergeCell ref="C92:D92"/>
    <mergeCell ref="C93:C94"/>
    <mergeCell ref="D93:D94"/>
  </mergeCells>
  <phoneticPr fontId="0" type="noConversion"/>
  <pageMargins left="0.70866141732283472" right="0.70866141732283472" top="0.98425196850393704" bottom="0.70866141732283472" header="0" footer="0"/>
  <pageSetup paperSize="9" scale="72" firstPageNumber="0" fitToHeight="5" orientation="landscape" r:id="rId1"/>
  <headerFooter alignWithMargins="0"/>
  <rowBreaks count="4" manualBreakCount="4">
    <brk id="38" max="16" man="1"/>
    <brk id="63" max="16" man="1"/>
    <brk id="94" max="16" man="1"/>
    <brk id="12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gmichalec</cp:lastModifiedBy>
  <cp:lastPrinted>2020-11-18T10:01:23Z</cp:lastPrinted>
  <dcterms:created xsi:type="dcterms:W3CDTF">2020-04-20T09:48:22Z</dcterms:created>
  <dcterms:modified xsi:type="dcterms:W3CDTF">2020-12-30T09:18:01Z</dcterms:modified>
</cp:coreProperties>
</file>