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UR-06-038-265-22\"/>
    </mc:Choice>
  </mc:AlternateContent>
  <xr:revisionPtr revIDLastSave="0" documentId="13_ncr:1_{08C07750-50D1-40AE-8C2B-FC971E8FF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_3" sheetId="1" r:id="rId1"/>
  </sheets>
  <definedNames>
    <definedName name="_xlnm.Print_Area" localSheetId="0">_3!$A$1:$K$186</definedName>
    <definedName name="_xlnm.Print_Titles" localSheetId="0">_3!$8:$11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3" i="1" l="1"/>
  <c r="E132" i="1" s="1"/>
  <c r="F133" i="1"/>
  <c r="F132" i="1" s="1"/>
  <c r="G133" i="1"/>
  <c r="G132" i="1" s="1"/>
  <c r="H133" i="1"/>
  <c r="H132" i="1" s="1"/>
  <c r="I133" i="1"/>
  <c r="I132" i="1" s="1"/>
  <c r="J133" i="1"/>
  <c r="J132" i="1" s="1"/>
  <c r="K133" i="1"/>
  <c r="K132" i="1" s="1"/>
  <c r="D133" i="1"/>
  <c r="F169" i="1"/>
  <c r="G169" i="1"/>
  <c r="H169" i="1"/>
  <c r="I169" i="1"/>
  <c r="J169" i="1"/>
  <c r="E169" i="1"/>
  <c r="D169" i="1"/>
  <c r="K18" i="1"/>
  <c r="K17" i="1" s="1"/>
  <c r="H168" i="1"/>
  <c r="G156" i="1"/>
  <c r="F37" i="1"/>
  <c r="E37" i="1"/>
  <c r="E18" i="1"/>
  <c r="E17" i="1" s="1"/>
  <c r="F18" i="1"/>
  <c r="F17" i="1" s="1"/>
  <c r="K153" i="1"/>
  <c r="K152" i="1" s="1"/>
  <c r="J153" i="1"/>
  <c r="I153" i="1"/>
  <c r="F153" i="1"/>
  <c r="E153" i="1"/>
  <c r="K92" i="1"/>
  <c r="K91" i="1" s="1"/>
  <c r="J92" i="1"/>
  <c r="J91" i="1" s="1"/>
  <c r="I92" i="1"/>
  <c r="I91" i="1" s="1"/>
  <c r="H92" i="1"/>
  <c r="H91" i="1" s="1"/>
  <c r="F92" i="1"/>
  <c r="F91" i="1" s="1"/>
  <c r="E92" i="1"/>
  <c r="E91" i="1" s="1"/>
  <c r="K44" i="1"/>
  <c r="J44" i="1"/>
  <c r="I44" i="1"/>
  <c r="H44" i="1"/>
  <c r="G44" i="1"/>
  <c r="F44" i="1"/>
  <c r="E44" i="1"/>
  <c r="E36" i="1" s="1"/>
  <c r="K37" i="1"/>
  <c r="J37" i="1"/>
  <c r="I37" i="1"/>
  <c r="H37" i="1"/>
  <c r="G37" i="1"/>
  <c r="D68" i="1"/>
  <c r="G157" i="1"/>
  <c r="K173" i="1"/>
  <c r="J173" i="1"/>
  <c r="I173" i="1"/>
  <c r="H173" i="1"/>
  <c r="G173" i="1"/>
  <c r="F173" i="1"/>
  <c r="E173" i="1"/>
  <c r="D173" i="1"/>
  <c r="F129" i="1"/>
  <c r="F128" i="1" s="1"/>
  <c r="E129" i="1"/>
  <c r="E128" i="1" s="1"/>
  <c r="D129" i="1"/>
  <c r="D128" i="1" s="1"/>
  <c r="K128" i="1"/>
  <c r="J128" i="1"/>
  <c r="I128" i="1"/>
  <c r="H128" i="1"/>
  <c r="G128" i="1"/>
  <c r="K88" i="1"/>
  <c r="K87" i="1" s="1"/>
  <c r="J88" i="1"/>
  <c r="J87" i="1" s="1"/>
  <c r="I88" i="1"/>
  <c r="I87" i="1" s="1"/>
  <c r="H88" i="1"/>
  <c r="H87" i="1" s="1"/>
  <c r="G88" i="1"/>
  <c r="G87" i="1" s="1"/>
  <c r="F88" i="1"/>
  <c r="F87" i="1" s="1"/>
  <c r="E88" i="1"/>
  <c r="E87" i="1" s="1"/>
  <c r="D88" i="1"/>
  <c r="D87" i="1" s="1"/>
  <c r="G92" i="1"/>
  <c r="G91" i="1" s="1"/>
  <c r="H158" i="1"/>
  <c r="G160" i="1"/>
  <c r="I182" i="1"/>
  <c r="G185" i="1"/>
  <c r="G182" i="1" s="1"/>
  <c r="K141" i="1"/>
  <c r="K65" i="1"/>
  <c r="J65" i="1"/>
  <c r="I65" i="1"/>
  <c r="H65" i="1"/>
  <c r="G65" i="1"/>
  <c r="F65" i="1"/>
  <c r="E65" i="1"/>
  <c r="K145" i="1"/>
  <c r="J145" i="1"/>
  <c r="I145" i="1"/>
  <c r="H145" i="1"/>
  <c r="G145" i="1"/>
  <c r="F145" i="1"/>
  <c r="E145" i="1"/>
  <c r="D145" i="1"/>
  <c r="G178" i="1"/>
  <c r="K178" i="1"/>
  <c r="J178" i="1"/>
  <c r="I178" i="1"/>
  <c r="H178" i="1"/>
  <c r="F178" i="1"/>
  <c r="E178" i="1"/>
  <c r="K182" i="1"/>
  <c r="J182" i="1"/>
  <c r="H182" i="1"/>
  <c r="F182" i="1"/>
  <c r="E182" i="1"/>
  <c r="D182" i="1"/>
  <c r="D178" i="1"/>
  <c r="K123" i="1"/>
  <c r="K122" i="1" s="1"/>
  <c r="J123" i="1"/>
  <c r="J122" i="1" s="1"/>
  <c r="I123" i="1"/>
  <c r="I122" i="1" s="1"/>
  <c r="H123" i="1"/>
  <c r="H122" i="1" s="1"/>
  <c r="G123" i="1"/>
  <c r="G122" i="1" s="1"/>
  <c r="F123" i="1"/>
  <c r="F122" i="1" s="1"/>
  <c r="E123" i="1"/>
  <c r="E122" i="1" s="1"/>
  <c r="D123" i="1"/>
  <c r="D122" i="1" s="1"/>
  <c r="J18" i="1"/>
  <c r="J17" i="1" s="1"/>
  <c r="I18" i="1"/>
  <c r="I17" i="1" s="1"/>
  <c r="H18" i="1"/>
  <c r="H17" i="1" s="1"/>
  <c r="G18" i="1"/>
  <c r="G17" i="1" s="1"/>
  <c r="G13" i="1"/>
  <c r="D14" i="1"/>
  <c r="D13" i="1" s="1"/>
  <c r="E14" i="1"/>
  <c r="E13" i="1" s="1"/>
  <c r="F14" i="1"/>
  <c r="F13" i="1" s="1"/>
  <c r="H14" i="1"/>
  <c r="H13" i="1" s="1"/>
  <c r="I14" i="1"/>
  <c r="I13" i="1" s="1"/>
  <c r="J14" i="1"/>
  <c r="J13" i="1" s="1"/>
  <c r="K14" i="1"/>
  <c r="K13" i="1" s="1"/>
  <c r="D18" i="1"/>
  <c r="D17" i="1" s="1"/>
  <c r="D37" i="1"/>
  <c r="D44" i="1"/>
  <c r="D65" i="1"/>
  <c r="E68" i="1"/>
  <c r="F68" i="1"/>
  <c r="G68" i="1"/>
  <c r="H68" i="1"/>
  <c r="I68" i="1"/>
  <c r="J68" i="1"/>
  <c r="K68" i="1"/>
  <c r="D92" i="1"/>
  <c r="D91" i="1" s="1"/>
  <c r="D137" i="1"/>
  <c r="D136" i="1" s="1"/>
  <c r="E137" i="1"/>
  <c r="E136" i="1" s="1"/>
  <c r="F137" i="1"/>
  <c r="F136" i="1" s="1"/>
  <c r="G137" i="1"/>
  <c r="G136" i="1" s="1"/>
  <c r="H137" i="1"/>
  <c r="H136" i="1" s="1"/>
  <c r="I137" i="1"/>
  <c r="I136" i="1" s="1"/>
  <c r="J137" i="1"/>
  <c r="J136" i="1" s="1"/>
  <c r="K137" i="1"/>
  <c r="K136" i="1" s="1"/>
  <c r="D141" i="1"/>
  <c r="E141" i="1"/>
  <c r="F141" i="1"/>
  <c r="G141" i="1"/>
  <c r="H141" i="1"/>
  <c r="I141" i="1"/>
  <c r="J141" i="1"/>
  <c r="D153" i="1"/>
  <c r="J36" i="1" l="1"/>
  <c r="D152" i="1"/>
  <c r="I36" i="1"/>
  <c r="E152" i="1"/>
  <c r="D132" i="1"/>
  <c r="I152" i="1"/>
  <c r="J152" i="1"/>
  <c r="I64" i="1"/>
  <c r="F152" i="1"/>
  <c r="G140" i="1"/>
  <c r="D140" i="1"/>
  <c r="D64" i="1"/>
  <c r="K140" i="1"/>
  <c r="H153" i="1"/>
  <c r="H152" i="1" s="1"/>
  <c r="J140" i="1"/>
  <c r="F172" i="1"/>
  <c r="I140" i="1"/>
  <c r="I172" i="1"/>
  <c r="F140" i="1"/>
  <c r="F64" i="1"/>
  <c r="F36" i="1"/>
  <c r="H172" i="1"/>
  <c r="K64" i="1"/>
  <c r="J64" i="1"/>
  <c r="G64" i="1"/>
  <c r="K172" i="1"/>
  <c r="H140" i="1"/>
  <c r="H64" i="1"/>
  <c r="J172" i="1"/>
  <c r="E172" i="1"/>
  <c r="G36" i="1"/>
  <c r="H36" i="1"/>
  <c r="E140" i="1"/>
  <c r="E64" i="1"/>
  <c r="G172" i="1"/>
  <c r="D172" i="1"/>
  <c r="G153" i="1"/>
  <c r="G152" i="1" s="1"/>
  <c r="K36" i="1"/>
  <c r="D36" i="1"/>
  <c r="H186" i="1" l="1"/>
  <c r="I186" i="1"/>
  <c r="F186" i="1"/>
  <c r="J186" i="1"/>
  <c r="D186" i="1"/>
  <c r="G186" i="1"/>
  <c r="K186" i="1"/>
  <c r="E186" i="1"/>
</calcChain>
</file>

<file path=xl/sharedStrings.xml><?xml version="1.0" encoding="utf-8"?>
<sst xmlns="http://schemas.openxmlformats.org/spreadsheetml/2006/main" count="179" uniqueCount="93">
  <si>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</si>
  <si>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</si>
  <si>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</si>
  <si>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</si>
  <si>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</si>
  <si>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</si>
  <si>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</si>
  <si>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</si>
  <si>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</si>
  <si>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</si>
  <si>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</si>
  <si>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</si>
  <si>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</si>
  <si>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</si>
  <si>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</si>
  <si>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</si>
  <si>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</si>
  <si>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</si>
  <si>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</si>
  <si>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</si>
  <si>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</si>
  <si>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</si>
  <si>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</si>
  <si>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</si>
  <si>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</si>
  <si>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</si>
  <si>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</si>
  <si>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</si>
  <si>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</si>
  <si>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</si>
  <si>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</si>
  <si>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</si>
  <si>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</si>
  <si>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</si>
  <si>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</si>
  <si>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</si>
  <si>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</si>
  <si>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</si>
  <si>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</si>
  <si>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</si>
  <si>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</si>
  <si>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</si>
  <si>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</si>
  <si>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</si>
  <si>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</si>
  <si>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</si>
  <si>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</si>
  <si>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</si>
  <si>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</si>
  <si>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</si>
  <si>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</si>
  <si>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</si>
  <si>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</si>
  <si>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</si>
  <si>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</si>
  <si>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</si>
  <si>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</si>
  <si>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</si>
  <si>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</si>
  <si>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</si>
  <si>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</si>
  <si>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</si>
  <si>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</si>
  <si>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</si>
  <si>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</si>
  <si>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</si>
  <si>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</si>
  <si>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</si>
  <si>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</si>
  <si>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</si>
  <si>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</si>
  <si>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</si>
  <si>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</si>
  <si>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</si>
  <si>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</si>
  <si>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</si>
  <si>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</si>
  <si>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</si>
  <si>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</si>
  <si>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</si>
  <si>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</si>
  <si>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</si>
  <si>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</si>
  <si>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</si>
  <si>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</si>
  <si>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</si>
  <si>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</si>
  <si>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</si>
  <si>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4710</t>
  </si>
  <si>
    <t>i innych zadań zleconych odrębnymi  ustawami w  2022 r.</t>
  </si>
  <si>
    <t>85395</t>
  </si>
  <si>
    <r>
      <t>Załącznik Nr 3</t>
    </r>
    <r>
      <rPr>
        <sz val="11"/>
        <rFont val="Times New Roman"/>
        <family val="1"/>
        <charset val="238"/>
      </rPr>
      <t xml:space="preserve"> do Uchwały Rady Powiatu </t>
    </r>
  </si>
  <si>
    <t>Braniewskiego Nr XXXVIII/265/22 z dnia  08.08.2022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</si>
</sst>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/>
    </xf>
    <xf numFmtId="3" fontId="3" fillId="0" borderId="39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right" vertical="center" wrapText="1"/>
    </xf>
    <xf numFmtId="3" fontId="4" fillId="2" borderId="41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43" xfId="0" applyNumberFormat="1" applyFont="1" applyBorder="1" applyAlignment="1">
      <alignment horizontal="right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45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4" borderId="48" xfId="0" applyNumberFormat="1" applyFont="1" applyFill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3" fontId="3" fillId="4" borderId="49" xfId="0" applyNumberFormat="1" applyFont="1" applyFill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wrapText="1"/>
    </xf>
    <xf numFmtId="3" fontId="3" fillId="0" borderId="50" xfId="0" applyNumberFormat="1" applyFont="1" applyBorder="1" applyAlignment="1">
      <alignment horizontal="right" vertical="center" wrapText="1"/>
    </xf>
    <xf numFmtId="3" fontId="3" fillId="0" borderId="48" xfId="0" applyNumberFormat="1" applyFont="1" applyBorder="1" applyAlignment="1">
      <alignment horizontal="right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3" fontId="3" fillId="0" borderId="51" xfId="0" applyNumberFormat="1" applyFont="1" applyBorder="1" applyAlignment="1">
      <alignment horizontal="right" wrapText="1"/>
    </xf>
    <xf numFmtId="3" fontId="3" fillId="5" borderId="14" xfId="0" applyNumberFormat="1" applyFont="1" applyFill="1" applyBorder="1" applyAlignment="1">
      <alignment horizontal="right" vertical="center" wrapText="1"/>
    </xf>
    <xf numFmtId="3" fontId="3" fillId="5" borderId="17" xfId="0" applyNumberFormat="1" applyFont="1" applyFill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wrapText="1"/>
    </xf>
    <xf numFmtId="3" fontId="3" fillId="5" borderId="17" xfId="0" applyNumberFormat="1" applyFont="1" applyFill="1" applyBorder="1" applyAlignment="1">
      <alignment horizontal="right" wrapText="1"/>
    </xf>
    <xf numFmtId="3" fontId="3" fillId="0" borderId="50" xfId="0" applyNumberFormat="1" applyFont="1" applyBorder="1" applyAlignment="1">
      <alignment horizontal="right" wrapText="1"/>
    </xf>
    <xf numFmtId="3" fontId="3" fillId="0" borderId="52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3" fillId="0" borderId="53" xfId="0" applyNumberFormat="1" applyFont="1" applyBorder="1" applyAlignment="1">
      <alignment horizontal="right" vertical="center" wrapText="1"/>
    </xf>
    <xf numFmtId="3" fontId="3" fillId="0" borderId="54" xfId="0" applyNumberFormat="1" applyFont="1" applyBorder="1" applyAlignment="1">
      <alignment horizontal="right" vertical="center" wrapText="1"/>
    </xf>
    <xf numFmtId="3" fontId="3" fillId="3" borderId="17" xfId="0" applyNumberFormat="1" applyFont="1" applyFill="1" applyBorder="1" applyAlignment="1">
      <alignment horizontal="right" vertical="center" wrapText="1"/>
    </xf>
    <xf numFmtId="3" fontId="3" fillId="0" borderId="48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3" fillId="0" borderId="55" xfId="0" applyNumberFormat="1" applyFont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vertical="center" wrapText="1"/>
    </xf>
    <xf numFmtId="3" fontId="3" fillId="7" borderId="32" xfId="0" applyNumberFormat="1" applyFont="1" applyFill="1" applyBorder="1" applyAlignment="1">
      <alignment horizontal="right" vertical="center" wrapText="1"/>
    </xf>
    <xf numFmtId="3" fontId="3" fillId="0" borderId="32" xfId="0" applyNumberFormat="1" applyFont="1" applyBorder="1" applyAlignment="1">
      <alignment horizontal="right" vertical="center" wrapText="1"/>
    </xf>
    <xf numFmtId="3" fontId="3" fillId="0" borderId="36" xfId="0" applyNumberFormat="1" applyFont="1" applyBorder="1" applyAlignment="1">
      <alignment horizontal="right" vertical="center" wrapText="1"/>
    </xf>
    <xf numFmtId="3" fontId="3" fillId="0" borderId="37" xfId="0" applyNumberFormat="1" applyFon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right" vertical="center" wrapText="1"/>
    </xf>
    <xf numFmtId="3" fontId="3" fillId="0" borderId="57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3" fillId="0" borderId="17" xfId="0" applyNumberFormat="1" applyFont="1" applyBorder="1" applyAlignment="1">
      <alignment vertical="center" wrapText="1"/>
    </xf>
    <xf numFmtId="3" fontId="3" fillId="0" borderId="51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3" fontId="3" fillId="0" borderId="59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right" vertical="center" wrapText="1"/>
    </xf>
    <xf numFmtId="3" fontId="3" fillId="0" borderId="60" xfId="0" applyNumberFormat="1" applyFont="1" applyBorder="1" applyAlignment="1">
      <alignment horizontal="right" vertical="center" wrapText="1"/>
    </xf>
    <xf numFmtId="3" fontId="3" fillId="0" borderId="61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62" xfId="0" applyNumberFormat="1" applyFont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vertical="center" wrapText="1"/>
    </xf>
    <xf numFmtId="3" fontId="3" fillId="0" borderId="35" xfId="0" applyNumberFormat="1" applyFont="1" applyBorder="1" applyAlignment="1">
      <alignment horizontal="right" vertical="center" wrapText="1"/>
    </xf>
    <xf numFmtId="3" fontId="3" fillId="0" borderId="64" xfId="0" applyNumberFormat="1" applyFont="1" applyBorder="1" applyAlignment="1">
      <alignment horizontal="right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vertical="center" wrapText="1"/>
    </xf>
    <xf numFmtId="3" fontId="4" fillId="3" borderId="21" xfId="0" applyNumberFormat="1" applyFont="1" applyFill="1" applyBorder="1" applyAlignment="1">
      <alignment horizontal="right" vertical="center" wrapText="1"/>
    </xf>
    <xf numFmtId="3" fontId="4" fillId="3" borderId="67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45" xfId="0" applyNumberFormat="1" applyFont="1" applyFill="1" applyBorder="1" applyAlignment="1">
      <alignment horizontal="right" vertical="center" wrapText="1"/>
    </xf>
    <xf numFmtId="3" fontId="6" fillId="3" borderId="17" xfId="0" applyNumberFormat="1" applyFont="1" applyFill="1" applyBorder="1" applyAlignment="1">
      <alignment horizontal="right" vertical="center" wrapText="1"/>
    </xf>
    <xf numFmtId="3" fontId="6" fillId="3" borderId="50" xfId="0" applyNumberFormat="1" applyFont="1" applyFill="1" applyBorder="1" applyAlignment="1">
      <alignment horizontal="right" vertical="center" wrapText="1"/>
    </xf>
    <xf numFmtId="3" fontId="6" fillId="3" borderId="48" xfId="0" applyNumberFormat="1" applyFont="1" applyFill="1" applyBorder="1" applyAlignment="1">
      <alignment horizontal="right" vertical="center" wrapText="1"/>
    </xf>
    <xf numFmtId="3" fontId="3" fillId="3" borderId="19" xfId="0" applyNumberFormat="1" applyFont="1" applyFill="1" applyBorder="1" applyAlignment="1">
      <alignment horizontal="right" vertical="center" wrapText="1"/>
    </xf>
    <xf numFmtId="3" fontId="6" fillId="3" borderId="19" xfId="0" applyNumberFormat="1" applyFont="1" applyFill="1" applyBorder="1" applyAlignment="1">
      <alignment horizontal="right" vertical="center" wrapText="1"/>
    </xf>
    <xf numFmtId="3" fontId="3" fillId="3" borderId="68" xfId="0" applyNumberFormat="1" applyFont="1" applyFill="1" applyBorder="1" applyAlignment="1">
      <alignment horizontal="right" vertical="center" wrapText="1"/>
    </xf>
    <xf numFmtId="3" fontId="6" fillId="3" borderId="69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6" fillId="3" borderId="14" xfId="0" applyNumberFormat="1" applyFont="1" applyFill="1" applyBorder="1" applyAlignment="1">
      <alignment horizontal="right" vertical="center" wrapText="1"/>
    </xf>
    <xf numFmtId="3" fontId="6" fillId="3" borderId="46" xfId="0" applyNumberFormat="1" applyFont="1" applyFill="1" applyBorder="1" applyAlignment="1">
      <alignment horizontal="right" vertical="center" wrapText="1"/>
    </xf>
    <xf numFmtId="3" fontId="3" fillId="3" borderId="50" xfId="0" applyNumberFormat="1" applyFont="1" applyFill="1" applyBorder="1" applyAlignment="1">
      <alignment horizontal="right" vertical="center" wrapText="1"/>
    </xf>
    <xf numFmtId="3" fontId="4" fillId="6" borderId="24" xfId="0" applyNumberFormat="1" applyFont="1" applyFill="1" applyBorder="1" applyAlignment="1">
      <alignment horizontal="right" vertical="center" wrapText="1"/>
    </xf>
    <xf numFmtId="3" fontId="4" fillId="6" borderId="59" xfId="0" applyNumberFormat="1" applyFont="1" applyFill="1" applyBorder="1" applyAlignment="1">
      <alignment horizontal="right" vertical="center" wrapText="1"/>
    </xf>
    <xf numFmtId="3" fontId="3" fillId="6" borderId="16" xfId="0" applyNumberFormat="1" applyFont="1" applyFill="1" applyBorder="1" applyAlignment="1">
      <alignment horizontal="right" vertical="center" wrapText="1"/>
    </xf>
    <xf numFmtId="3" fontId="3" fillId="6" borderId="54" xfId="0" applyNumberFormat="1" applyFont="1" applyFill="1" applyBorder="1" applyAlignment="1">
      <alignment horizontal="right" vertical="center" wrapText="1"/>
    </xf>
    <xf numFmtId="3" fontId="3" fillId="6" borderId="17" xfId="0" applyNumberFormat="1" applyFont="1" applyFill="1" applyBorder="1" applyAlignment="1">
      <alignment horizontal="right" vertical="center" wrapText="1"/>
    </xf>
    <xf numFmtId="3" fontId="3" fillId="6" borderId="48" xfId="0" applyNumberFormat="1" applyFont="1" applyFill="1" applyBorder="1" applyAlignment="1">
      <alignment horizontal="right" vertical="center" wrapText="1"/>
    </xf>
    <xf numFmtId="3" fontId="3" fillId="6" borderId="15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0" borderId="68" xfId="0" applyNumberFormat="1" applyFont="1" applyBorder="1" applyAlignment="1">
      <alignment horizontal="right" vertical="center" wrapText="1"/>
    </xf>
    <xf numFmtId="3" fontId="3" fillId="0" borderId="69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vertical="center"/>
    </xf>
    <xf numFmtId="3" fontId="4" fillId="0" borderId="67" xfId="0" applyNumberFormat="1" applyFont="1" applyBorder="1" applyAlignment="1">
      <alignment horizontal="right" vertical="center" wrapText="1"/>
    </xf>
    <xf numFmtId="3" fontId="3" fillId="7" borderId="70" xfId="0" applyNumberFormat="1" applyFont="1" applyFill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67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wrapText="1"/>
    </xf>
    <xf numFmtId="3" fontId="4" fillId="3" borderId="44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vertical="center"/>
    </xf>
    <xf numFmtId="49" fontId="3" fillId="0" borderId="23" xfId="0" applyNumberFormat="1" applyFont="1" applyBorder="1" applyAlignment="1">
      <alignment horizontal="center"/>
    </xf>
    <xf numFmtId="3" fontId="3" fillId="5" borderId="23" xfId="0" applyNumberFormat="1" applyFont="1" applyFill="1" applyBorder="1" applyAlignment="1">
      <alignment horizontal="right" vertical="center" wrapText="1"/>
    </xf>
    <xf numFmtId="3" fontId="3" fillId="5" borderId="62" xfId="0" applyNumberFormat="1" applyFont="1" applyFill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wrapText="1"/>
    </xf>
    <xf numFmtId="49" fontId="3" fillId="0" borderId="31" xfId="0" applyNumberFormat="1" applyFont="1" applyBorder="1" applyAlignment="1">
      <alignment horizontal="center"/>
    </xf>
    <xf numFmtId="3" fontId="3" fillId="5" borderId="31" xfId="0" applyNumberFormat="1" applyFont="1" applyFill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wrapText="1"/>
    </xf>
    <xf numFmtId="49" fontId="3" fillId="0" borderId="73" xfId="0" applyNumberFormat="1" applyFont="1" applyBorder="1" applyAlignment="1">
      <alignment horizontal="center" vertical="center"/>
    </xf>
    <xf numFmtId="3" fontId="3" fillId="0" borderId="73" xfId="0" applyNumberFormat="1" applyFont="1" applyBorder="1" applyAlignment="1">
      <alignment horizontal="right" vertical="center" wrapText="1"/>
    </xf>
    <xf numFmtId="3" fontId="3" fillId="0" borderId="30" xfId="0" applyNumberFormat="1" applyFont="1" applyBorder="1" applyAlignment="1">
      <alignment horizontal="right" vertical="center" wrapText="1"/>
    </xf>
    <xf numFmtId="3" fontId="3" fillId="0" borderId="74" xfId="0" applyNumberFormat="1" applyFont="1" applyBorder="1" applyAlignment="1">
      <alignment horizontal="right" vertical="center" wrapText="1"/>
    </xf>
    <xf numFmtId="3" fontId="3" fillId="0" borderId="75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3" fillId="0" borderId="76" xfId="0" applyNumberFormat="1" applyFont="1" applyBorder="1" applyAlignment="1">
      <alignment horizontal="right" vertical="center" wrapText="1"/>
    </xf>
    <xf numFmtId="3" fontId="8" fillId="3" borderId="46" xfId="0" applyNumberFormat="1" applyFont="1" applyFill="1" applyBorder="1" applyAlignment="1">
      <alignment horizontal="right" vertical="center" wrapText="1"/>
    </xf>
    <xf numFmtId="3" fontId="3" fillId="4" borderId="54" xfId="0" applyNumberFormat="1" applyFont="1" applyFill="1" applyBorder="1" applyAlignment="1">
      <alignment horizontal="right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right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center" wrapText="1"/>
    </xf>
    <xf numFmtId="3" fontId="4" fillId="0" borderId="66" xfId="0" applyNumberFormat="1" applyFont="1" applyFill="1" applyBorder="1" applyAlignment="1">
      <alignment horizontal="right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right" vertical="center" wrapText="1"/>
    </xf>
    <xf numFmtId="3" fontId="4" fillId="0" borderId="45" xfId="0" applyNumberFormat="1" applyFont="1" applyFill="1" applyBorder="1" applyAlignment="1">
      <alignment horizontal="right" vertical="center" wrapText="1"/>
    </xf>
    <xf numFmtId="3" fontId="3" fillId="0" borderId="46" xfId="0" applyNumberFormat="1" applyFont="1" applyFill="1" applyBorder="1" applyAlignment="1">
      <alignment horizontal="right"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right" vertical="center" wrapText="1"/>
    </xf>
    <xf numFmtId="3" fontId="3" fillId="0" borderId="50" xfId="0" applyNumberFormat="1" applyFont="1" applyFill="1" applyBorder="1" applyAlignment="1">
      <alignment horizontal="right" vertical="center" wrapText="1"/>
    </xf>
    <xf numFmtId="3" fontId="3" fillId="0" borderId="48" xfId="0" applyNumberFormat="1" applyFont="1" applyFill="1" applyBorder="1" applyAlignment="1">
      <alignment horizontal="right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right" vertical="center" wrapText="1"/>
    </xf>
    <xf numFmtId="3" fontId="3" fillId="0" borderId="52" xfId="0" applyNumberFormat="1" applyFont="1" applyFill="1" applyBorder="1" applyAlignment="1">
      <alignment horizontal="right" vertical="center" wrapText="1"/>
    </xf>
    <xf numFmtId="3" fontId="3" fillId="0" borderId="47" xfId="0" applyNumberFormat="1" applyFont="1" applyFill="1" applyBorder="1" applyAlignment="1">
      <alignment horizontal="right" vertical="center" wrapText="1"/>
    </xf>
    <xf numFmtId="49" fontId="3" fillId="0" borderId="23" xfId="0" applyNumberFormat="1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right" vertical="center" wrapText="1"/>
    </xf>
    <xf numFmtId="3" fontId="3" fillId="0" borderId="63" xfId="0" applyNumberFormat="1" applyFont="1" applyFill="1" applyBorder="1" applyAlignment="1">
      <alignment horizontal="right" vertical="center" wrapText="1"/>
    </xf>
    <xf numFmtId="3" fontId="3" fillId="0" borderId="62" xfId="0" applyNumberFormat="1" applyFont="1" applyFill="1" applyBorder="1" applyAlignment="1">
      <alignment horizontal="right" vertical="center" wrapText="1"/>
    </xf>
    <xf numFmtId="49" fontId="4" fillId="0" borderId="77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3" fillId="0" borderId="77" xfId="0" applyNumberFormat="1" applyFont="1" applyBorder="1" applyAlignment="1">
      <alignment horizontal="center" vertical="center"/>
    </xf>
    <xf numFmtId="3" fontId="4" fillId="0" borderId="77" xfId="0" applyNumberFormat="1" applyFont="1" applyBorder="1" applyAlignment="1">
      <alignment horizontal="right" vertical="center" wrapText="1"/>
    </xf>
    <xf numFmtId="3" fontId="4" fillId="0" borderId="79" xfId="0" applyNumberFormat="1" applyFont="1" applyBorder="1" applyAlignment="1">
      <alignment horizontal="right" vertical="center" wrapText="1"/>
    </xf>
    <xf numFmtId="3" fontId="4" fillId="0" borderId="80" xfId="0" applyNumberFormat="1" applyFont="1" applyBorder="1" applyAlignment="1">
      <alignment horizontal="right" vertical="center" wrapText="1"/>
    </xf>
    <xf numFmtId="3" fontId="3" fillId="0" borderId="77" xfId="0" applyNumberFormat="1" applyFont="1" applyBorder="1" applyAlignment="1">
      <alignment horizontal="right" vertical="center" wrapText="1"/>
    </xf>
    <xf numFmtId="3" fontId="3" fillId="0" borderId="79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/>
    </xf>
    <xf numFmtId="3" fontId="3" fillId="5" borderId="13" xfId="0" applyNumberFormat="1" applyFont="1" applyFill="1" applyBorder="1" applyAlignment="1">
      <alignment horizontal="right" vertical="center" wrapText="1"/>
    </xf>
    <xf numFmtId="3" fontId="3" fillId="5" borderId="3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77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6"/>
  <sheetViews>
    <sheetView tabSelected="1" zoomScaleNormal="100" zoomScaleSheetLayoutView="100" workbookViewId="0">
      <selection activeCell="L4" sqref="L4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2.5703125" customWidth="1"/>
    <col min="5" max="5" width="11.85546875" customWidth="1"/>
    <col min="6" max="6" width="12" customWidth="1"/>
    <col min="7" max="7" width="11.140625" customWidth="1"/>
    <col min="8" max="8" width="9.5703125" customWidth="1"/>
    <col min="9" max="9" width="10.42578125" customWidth="1"/>
    <col min="10" max="10" width="7.5703125" customWidth="1"/>
    <col min="11" max="11" width="10.140625" customWidth="1"/>
    <col min="12" max="12" width="9.28515625" customWidth="1"/>
  </cols>
  <sheetData>
    <row r="1" spans="1:11" ht="15" x14ac:dyDescent="0.25">
      <c r="A1" s="238" t="s">
        <v>91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5" x14ac:dyDescent="0.25">
      <c r="A2" s="239" t="s">
        <v>92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1" ht="15" x14ac:dyDescent="0.25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s="1" customFormat="1" ht="15" x14ac:dyDescent="0.25">
      <c r="A4" s="240" t="s">
        <v>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</row>
    <row r="5" spans="1:11" s="1" customFormat="1" ht="14.25" customHeight="1" x14ac:dyDescent="0.25">
      <c r="A5" s="240" t="s">
        <v>89</v>
      </c>
      <c r="B5" s="240"/>
      <c r="C5" s="240"/>
      <c r="D5" s="240"/>
      <c r="E5" s="240"/>
      <c r="F5" s="240"/>
      <c r="G5" s="240"/>
      <c r="H5" s="240"/>
      <c r="I5" s="240"/>
      <c r="J5" s="240"/>
      <c r="K5" s="7"/>
    </row>
    <row r="6" spans="1:11" s="1" customFormat="1" ht="14.25" customHeight="1" x14ac:dyDescent="0.2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7"/>
    </row>
    <row r="7" spans="1:11" ht="5.25" customHeight="1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3.5" customHeight="1" thickBot="1" x14ac:dyDescent="0.3">
      <c r="A8" s="241" t="s">
        <v>1</v>
      </c>
      <c r="B8" s="241"/>
      <c r="C8" s="241"/>
      <c r="D8" s="242" t="s">
        <v>2</v>
      </c>
      <c r="E8" s="253"/>
      <c r="F8" s="243" t="s">
        <v>4</v>
      </c>
      <c r="G8" s="243"/>
      <c r="H8" s="243"/>
      <c r="I8" s="243"/>
      <c r="J8" s="243"/>
      <c r="K8" s="244" t="s">
        <v>5</v>
      </c>
    </row>
    <row r="9" spans="1:11" ht="13.5" customHeight="1" thickBot="1" x14ac:dyDescent="0.3">
      <c r="A9" s="241"/>
      <c r="B9" s="241"/>
      <c r="C9" s="241"/>
      <c r="D9" s="242"/>
      <c r="E9" s="254"/>
      <c r="F9" s="245" t="s">
        <v>6</v>
      </c>
      <c r="G9" s="8"/>
      <c r="H9" s="246" t="s">
        <v>7</v>
      </c>
      <c r="I9" s="246"/>
      <c r="J9" s="247" t="s">
        <v>8</v>
      </c>
      <c r="K9" s="244"/>
    </row>
    <row r="10" spans="1:11" s="2" customFormat="1" ht="75" customHeight="1" x14ac:dyDescent="0.2">
      <c r="A10" s="241"/>
      <c r="B10" s="241"/>
      <c r="C10" s="241"/>
      <c r="D10" s="242"/>
      <c r="E10" s="9" t="s">
        <v>3</v>
      </c>
      <c r="F10" s="245"/>
      <c r="G10" s="10" t="s">
        <v>9</v>
      </c>
      <c r="H10" s="10" t="s">
        <v>10</v>
      </c>
      <c r="I10" s="10" t="s">
        <v>11</v>
      </c>
      <c r="J10" s="248"/>
      <c r="K10" s="244"/>
    </row>
    <row r="11" spans="1:11" s="3" customFormat="1" ht="15.75" thickBot="1" x14ac:dyDescent="0.3">
      <c r="A11" s="11">
        <v>1</v>
      </c>
      <c r="B11" s="12">
        <v>2</v>
      </c>
      <c r="C11" s="12">
        <v>3</v>
      </c>
      <c r="D11" s="12">
        <v>4</v>
      </c>
      <c r="E11" s="12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4">
        <v>11</v>
      </c>
    </row>
    <row r="12" spans="1:11" s="3" customFormat="1" ht="10.5" customHeight="1" x14ac:dyDescent="0.25">
      <c r="A12" s="15"/>
      <c r="B12" s="16"/>
      <c r="C12" s="16"/>
      <c r="D12" s="80"/>
      <c r="E12" s="80"/>
      <c r="F12" s="81"/>
      <c r="G12" s="81"/>
      <c r="H12" s="81"/>
      <c r="I12" s="81"/>
      <c r="J12" s="81"/>
      <c r="K12" s="82"/>
    </row>
    <row r="13" spans="1:11" ht="15.75" customHeight="1" x14ac:dyDescent="0.2">
      <c r="A13" s="17" t="s">
        <v>12</v>
      </c>
      <c r="B13" s="18"/>
      <c r="C13" s="18"/>
      <c r="D13" s="83">
        <f t="shared" ref="D13:K13" si="0">SUM(D14)</f>
        <v>6000</v>
      </c>
      <c r="E13" s="83">
        <f t="shared" si="0"/>
        <v>6000</v>
      </c>
      <c r="F13" s="84">
        <f t="shared" si="0"/>
        <v>6000</v>
      </c>
      <c r="G13" s="84">
        <f t="shared" si="0"/>
        <v>0</v>
      </c>
      <c r="H13" s="84">
        <f t="shared" si="0"/>
        <v>0</v>
      </c>
      <c r="I13" s="84">
        <f t="shared" si="0"/>
        <v>0</v>
      </c>
      <c r="J13" s="84">
        <f t="shared" si="0"/>
        <v>0</v>
      </c>
      <c r="K13" s="85">
        <f t="shared" si="0"/>
        <v>0</v>
      </c>
    </row>
    <row r="14" spans="1:11" ht="13.5" customHeight="1" x14ac:dyDescent="0.2">
      <c r="A14" s="19"/>
      <c r="B14" s="20" t="s">
        <v>13</v>
      </c>
      <c r="C14" s="21"/>
      <c r="D14" s="86">
        <f>SUM(D15)</f>
        <v>6000</v>
      </c>
      <c r="E14" s="86">
        <f>SUM(E16)</f>
        <v>6000</v>
      </c>
      <c r="F14" s="86">
        <f>SUM(F16)</f>
        <v>6000</v>
      </c>
      <c r="G14" s="86"/>
      <c r="H14" s="87">
        <f>SUM(H16)</f>
        <v>0</v>
      </c>
      <c r="I14" s="87">
        <f>SUM(I16)</f>
        <v>0</v>
      </c>
      <c r="J14" s="88">
        <f>SUM(J16)</f>
        <v>0</v>
      </c>
      <c r="K14" s="89">
        <f>SUM(K15:K16)</f>
        <v>0</v>
      </c>
    </row>
    <row r="15" spans="1:11" ht="13.5" customHeight="1" x14ac:dyDescent="0.2">
      <c r="A15" s="19"/>
      <c r="B15" s="22"/>
      <c r="C15" s="23" t="s">
        <v>14</v>
      </c>
      <c r="D15" s="90">
        <v>6000</v>
      </c>
      <c r="E15" s="90"/>
      <c r="F15" s="90"/>
      <c r="G15" s="90"/>
      <c r="H15" s="90"/>
      <c r="I15" s="90"/>
      <c r="J15" s="91"/>
      <c r="K15" s="92"/>
    </row>
    <row r="16" spans="1:11" ht="13.5" customHeight="1" x14ac:dyDescent="0.2">
      <c r="A16" s="19"/>
      <c r="B16" s="22"/>
      <c r="C16" s="24" t="s">
        <v>15</v>
      </c>
      <c r="D16" s="93"/>
      <c r="E16" s="93">
        <v>6000</v>
      </c>
      <c r="F16" s="93">
        <v>6000</v>
      </c>
      <c r="G16" s="93"/>
      <c r="H16" s="93"/>
      <c r="I16" s="93"/>
      <c r="J16" s="93"/>
      <c r="K16" s="94"/>
    </row>
    <row r="17" spans="1:11" ht="15.75" customHeight="1" x14ac:dyDescent="0.2">
      <c r="A17" s="17" t="s">
        <v>16</v>
      </c>
      <c r="B17" s="18"/>
      <c r="C17" s="25"/>
      <c r="D17" s="83">
        <f t="shared" ref="D17:K17" si="1">SUM(D18)</f>
        <v>46180</v>
      </c>
      <c r="E17" s="83">
        <f t="shared" si="1"/>
        <v>46180</v>
      </c>
      <c r="F17" s="84">
        <f t="shared" si="1"/>
        <v>46180</v>
      </c>
      <c r="G17" s="84">
        <f t="shared" si="1"/>
        <v>17580</v>
      </c>
      <c r="H17" s="84">
        <f t="shared" si="1"/>
        <v>1100</v>
      </c>
      <c r="I17" s="84">
        <f t="shared" si="1"/>
        <v>0</v>
      </c>
      <c r="J17" s="84">
        <f t="shared" si="1"/>
        <v>0</v>
      </c>
      <c r="K17" s="85">
        <f t="shared" si="1"/>
        <v>249000</v>
      </c>
    </row>
    <row r="18" spans="1:11" ht="13.5" customHeight="1" x14ac:dyDescent="0.2">
      <c r="A18" s="19"/>
      <c r="B18" s="26" t="s">
        <v>17</v>
      </c>
      <c r="C18" s="27"/>
      <c r="D18" s="95">
        <f>SUM(D19)</f>
        <v>46180</v>
      </c>
      <c r="E18" s="95">
        <f t="shared" ref="E18:J18" si="2">SUM(E19:E35)</f>
        <v>46180</v>
      </c>
      <c r="F18" s="95">
        <f t="shared" si="2"/>
        <v>46180</v>
      </c>
      <c r="G18" s="95">
        <f t="shared" si="2"/>
        <v>17580</v>
      </c>
      <c r="H18" s="95">
        <f t="shared" si="2"/>
        <v>1100</v>
      </c>
      <c r="I18" s="95">
        <f t="shared" si="2"/>
        <v>0</v>
      </c>
      <c r="J18" s="95">
        <f t="shared" si="2"/>
        <v>0</v>
      </c>
      <c r="K18" s="89">
        <f>SUM(K19:K35)</f>
        <v>249000</v>
      </c>
    </row>
    <row r="19" spans="1:11" ht="13.5" customHeight="1" x14ac:dyDescent="0.2">
      <c r="A19" s="19"/>
      <c r="B19" s="22"/>
      <c r="C19" s="23" t="s">
        <v>14</v>
      </c>
      <c r="D19" s="90">
        <v>46180</v>
      </c>
      <c r="E19" s="90"/>
      <c r="F19" s="90"/>
      <c r="G19" s="90"/>
      <c r="H19" s="90"/>
      <c r="I19" s="90"/>
      <c r="J19" s="90"/>
      <c r="K19" s="92"/>
    </row>
    <row r="20" spans="1:11" ht="13.5" customHeight="1" x14ac:dyDescent="0.2">
      <c r="A20" s="19"/>
      <c r="B20" s="22"/>
      <c r="C20" s="28" t="s">
        <v>18</v>
      </c>
      <c r="D20" s="96"/>
      <c r="E20" s="96"/>
      <c r="F20" s="96"/>
      <c r="G20" s="96"/>
      <c r="H20" s="96"/>
      <c r="I20" s="96"/>
      <c r="J20" s="96"/>
      <c r="K20" s="198">
        <v>58000</v>
      </c>
    </row>
    <row r="21" spans="1:11" ht="13.5" customHeight="1" x14ac:dyDescent="0.2">
      <c r="A21" s="19"/>
      <c r="B21" s="22"/>
      <c r="C21" s="28" t="s">
        <v>65</v>
      </c>
      <c r="D21" s="96"/>
      <c r="E21" s="96"/>
      <c r="F21" s="96"/>
      <c r="G21" s="96"/>
      <c r="H21" s="96"/>
      <c r="I21" s="96"/>
      <c r="J21" s="96"/>
      <c r="K21" s="198">
        <v>120000</v>
      </c>
    </row>
    <row r="22" spans="1:11" ht="13.5" customHeight="1" x14ac:dyDescent="0.2">
      <c r="A22" s="19"/>
      <c r="B22" s="22"/>
      <c r="C22" s="28" t="s">
        <v>19</v>
      </c>
      <c r="D22" s="96"/>
      <c r="E22" s="96"/>
      <c r="F22" s="96"/>
      <c r="G22" s="96"/>
      <c r="H22" s="96"/>
      <c r="I22" s="96"/>
      <c r="J22" s="96"/>
      <c r="K22" s="198">
        <v>52000</v>
      </c>
    </row>
    <row r="23" spans="1:11" ht="13.5" customHeight="1" x14ac:dyDescent="0.2">
      <c r="A23" s="19"/>
      <c r="B23" s="22"/>
      <c r="C23" s="28" t="s">
        <v>87</v>
      </c>
      <c r="D23" s="96"/>
      <c r="E23" s="96"/>
      <c r="F23" s="96"/>
      <c r="G23" s="96"/>
      <c r="H23" s="96"/>
      <c r="I23" s="96"/>
      <c r="J23" s="96"/>
      <c r="K23" s="198">
        <v>6000</v>
      </c>
    </row>
    <row r="24" spans="1:11" ht="13.5" customHeight="1" x14ac:dyDescent="0.2">
      <c r="A24" s="19"/>
      <c r="B24" s="22"/>
      <c r="C24" s="29" t="s">
        <v>20</v>
      </c>
      <c r="D24" s="97"/>
      <c r="E24" s="97"/>
      <c r="F24" s="97"/>
      <c r="G24" s="97"/>
      <c r="H24" s="97"/>
      <c r="I24" s="97"/>
      <c r="J24" s="97"/>
      <c r="K24" s="98">
        <v>9000</v>
      </c>
    </row>
    <row r="25" spans="1:11" ht="13.5" customHeight="1" x14ac:dyDescent="0.2">
      <c r="A25" s="19"/>
      <c r="B25" s="22"/>
      <c r="C25" s="30" t="s">
        <v>63</v>
      </c>
      <c r="D25" s="99"/>
      <c r="E25" s="99"/>
      <c r="F25" s="99"/>
      <c r="G25" s="99"/>
      <c r="H25" s="99"/>
      <c r="I25" s="99"/>
      <c r="J25" s="99"/>
      <c r="K25" s="100">
        <v>4000</v>
      </c>
    </row>
    <row r="26" spans="1:11" ht="13.5" customHeight="1" x14ac:dyDescent="0.2">
      <c r="A26" s="19"/>
      <c r="B26" s="22"/>
      <c r="C26" s="30" t="s">
        <v>23</v>
      </c>
      <c r="D26" s="99"/>
      <c r="E26" s="99">
        <v>17580</v>
      </c>
      <c r="F26" s="99">
        <v>17580</v>
      </c>
      <c r="G26" s="99">
        <v>17580</v>
      </c>
      <c r="H26" s="99"/>
      <c r="I26" s="99"/>
      <c r="J26" s="99"/>
      <c r="K26" s="100"/>
    </row>
    <row r="27" spans="1:11" ht="13.5" customHeight="1" x14ac:dyDescent="0.2">
      <c r="A27" s="19"/>
      <c r="B27" s="22"/>
      <c r="C27" s="30" t="s">
        <v>26</v>
      </c>
      <c r="D27" s="99"/>
      <c r="E27" s="99">
        <v>1100</v>
      </c>
      <c r="F27" s="99">
        <v>1100</v>
      </c>
      <c r="G27" s="99"/>
      <c r="H27" s="99">
        <v>1100</v>
      </c>
      <c r="I27" s="99"/>
      <c r="J27" s="99"/>
      <c r="K27" s="100"/>
    </row>
    <row r="28" spans="1:11" ht="13.5" hidden="1" customHeight="1" x14ac:dyDescent="0.2">
      <c r="A28" s="19"/>
      <c r="B28" s="22"/>
      <c r="C28" s="30" t="s">
        <v>30</v>
      </c>
      <c r="D28" s="99"/>
      <c r="E28" s="99"/>
      <c r="F28" s="99"/>
      <c r="G28" s="99"/>
      <c r="H28" s="99"/>
      <c r="I28" s="99"/>
      <c r="J28" s="99"/>
      <c r="K28" s="100"/>
    </row>
    <row r="29" spans="1:11" ht="13.5" hidden="1" customHeight="1" x14ac:dyDescent="0.2">
      <c r="A29" s="19"/>
      <c r="B29" s="22"/>
      <c r="C29" s="30" t="s">
        <v>28</v>
      </c>
      <c r="D29" s="99"/>
      <c r="E29" s="99"/>
      <c r="F29" s="99"/>
      <c r="G29" s="99"/>
      <c r="H29" s="99"/>
      <c r="I29" s="99"/>
      <c r="J29" s="99"/>
      <c r="K29" s="100"/>
    </row>
    <row r="30" spans="1:11" ht="13.5" hidden="1" customHeight="1" x14ac:dyDescent="0.2">
      <c r="A30" s="19"/>
      <c r="B30" s="22"/>
      <c r="C30" s="30" t="s">
        <v>29</v>
      </c>
      <c r="D30" s="99"/>
      <c r="E30" s="99"/>
      <c r="F30" s="99"/>
      <c r="G30" s="99"/>
      <c r="H30" s="99"/>
      <c r="I30" s="99"/>
      <c r="J30" s="99"/>
      <c r="K30" s="100"/>
    </row>
    <row r="31" spans="1:11" ht="13.5" customHeight="1" x14ac:dyDescent="0.2">
      <c r="A31" s="19"/>
      <c r="B31" s="22"/>
      <c r="C31" s="30" t="s">
        <v>15</v>
      </c>
      <c r="D31" s="99"/>
      <c r="E31" s="99">
        <v>10426</v>
      </c>
      <c r="F31" s="99">
        <v>10426</v>
      </c>
      <c r="G31" s="99"/>
      <c r="H31" s="99"/>
      <c r="I31" s="99"/>
      <c r="J31" s="99"/>
      <c r="K31" s="101"/>
    </row>
    <row r="32" spans="1:11" ht="13.5" customHeight="1" x14ac:dyDescent="0.2">
      <c r="A32" s="19"/>
      <c r="B32" s="22"/>
      <c r="C32" s="30" t="s">
        <v>33</v>
      </c>
      <c r="D32" s="99"/>
      <c r="E32" s="99">
        <v>191</v>
      </c>
      <c r="F32" s="99">
        <v>191</v>
      </c>
      <c r="G32" s="99"/>
      <c r="H32" s="99"/>
      <c r="I32" s="99"/>
      <c r="J32" s="99"/>
      <c r="K32" s="101"/>
    </row>
    <row r="33" spans="1:12" ht="13.5" customHeight="1" x14ac:dyDescent="0.2">
      <c r="A33" s="19"/>
      <c r="B33" s="22"/>
      <c r="C33" s="30" t="s">
        <v>61</v>
      </c>
      <c r="D33" s="99"/>
      <c r="E33" s="99">
        <v>8200</v>
      </c>
      <c r="F33" s="99">
        <v>8200</v>
      </c>
      <c r="G33" s="99"/>
      <c r="H33" s="99"/>
      <c r="I33" s="99"/>
      <c r="J33" s="99"/>
      <c r="K33" s="101"/>
    </row>
    <row r="34" spans="1:12" ht="13.5" customHeight="1" x14ac:dyDescent="0.2">
      <c r="A34" s="19"/>
      <c r="B34" s="22"/>
      <c r="C34" s="30" t="s">
        <v>77</v>
      </c>
      <c r="D34" s="99"/>
      <c r="E34" s="99">
        <v>6274</v>
      </c>
      <c r="F34" s="99">
        <v>6274</v>
      </c>
      <c r="G34" s="99"/>
      <c r="H34" s="99"/>
      <c r="I34" s="99"/>
      <c r="J34" s="99"/>
      <c r="K34" s="101"/>
    </row>
    <row r="35" spans="1:12" ht="13.5" customHeight="1" thickBot="1" x14ac:dyDescent="0.25">
      <c r="A35" s="19"/>
      <c r="B35" s="22"/>
      <c r="C35" s="24" t="s">
        <v>35</v>
      </c>
      <c r="D35" s="93"/>
      <c r="E35" s="93">
        <v>2409</v>
      </c>
      <c r="F35" s="93">
        <v>2409</v>
      </c>
      <c r="G35" s="93"/>
      <c r="H35" s="93"/>
      <c r="I35" s="93"/>
      <c r="J35" s="93"/>
      <c r="K35" s="94"/>
    </row>
    <row r="36" spans="1:12" ht="19.5" customHeight="1" x14ac:dyDescent="0.2">
      <c r="A36" s="17" t="s">
        <v>21</v>
      </c>
      <c r="B36" s="18"/>
      <c r="C36" s="25"/>
      <c r="D36" s="83">
        <f t="shared" ref="D36:K36" si="3">SUM(D37+D44)</f>
        <v>617445</v>
      </c>
      <c r="E36" s="83">
        <f t="shared" si="3"/>
        <v>617445</v>
      </c>
      <c r="F36" s="83">
        <f t="shared" si="3"/>
        <v>617445</v>
      </c>
      <c r="G36" s="83">
        <f t="shared" si="3"/>
        <v>406274</v>
      </c>
      <c r="H36" s="83">
        <f t="shared" si="3"/>
        <v>78114</v>
      </c>
      <c r="I36" s="83">
        <f t="shared" si="3"/>
        <v>1650</v>
      </c>
      <c r="J36" s="83">
        <f t="shared" si="3"/>
        <v>0</v>
      </c>
      <c r="K36" s="85">
        <f t="shared" si="3"/>
        <v>0</v>
      </c>
    </row>
    <row r="37" spans="1:12" ht="13.5" customHeight="1" x14ac:dyDescent="0.2">
      <c r="A37" s="19"/>
      <c r="B37" s="20" t="s">
        <v>64</v>
      </c>
      <c r="C37" s="21"/>
      <c r="D37" s="86">
        <f>SUM(D38)</f>
        <v>165872</v>
      </c>
      <c r="E37" s="86">
        <f t="shared" ref="E37:K37" si="4">SUM(E39:E43)</f>
        <v>165872</v>
      </c>
      <c r="F37" s="86">
        <f t="shared" si="4"/>
        <v>165872</v>
      </c>
      <c r="G37" s="86">
        <f t="shared" si="4"/>
        <v>76088</v>
      </c>
      <c r="H37" s="86">
        <f t="shared" si="4"/>
        <v>15784</v>
      </c>
      <c r="I37" s="86">
        <f t="shared" si="4"/>
        <v>0</v>
      </c>
      <c r="J37" s="86">
        <f t="shared" si="4"/>
        <v>0</v>
      </c>
      <c r="K37" s="144">
        <f t="shared" si="4"/>
        <v>0</v>
      </c>
    </row>
    <row r="38" spans="1:12" ht="13.5" customHeight="1" x14ac:dyDescent="0.25">
      <c r="A38" s="19"/>
      <c r="B38" s="22"/>
      <c r="C38" s="23" t="s">
        <v>14</v>
      </c>
      <c r="D38" s="90">
        <v>165872</v>
      </c>
      <c r="E38" s="90"/>
      <c r="F38" s="90"/>
      <c r="G38" s="90"/>
      <c r="H38" s="90"/>
      <c r="I38" s="90"/>
      <c r="J38" s="91"/>
      <c r="K38" s="102"/>
    </row>
    <row r="39" spans="1:12" ht="13.5" customHeight="1" x14ac:dyDescent="0.25">
      <c r="A39" s="19"/>
      <c r="B39" s="22"/>
      <c r="C39" s="29" t="s">
        <v>23</v>
      </c>
      <c r="D39" s="97"/>
      <c r="E39" s="97">
        <v>76088</v>
      </c>
      <c r="F39" s="97">
        <v>76088</v>
      </c>
      <c r="G39" s="97">
        <v>76088</v>
      </c>
      <c r="H39" s="97"/>
      <c r="I39" s="97"/>
      <c r="J39" s="103"/>
      <c r="K39" s="104"/>
    </row>
    <row r="40" spans="1:12" ht="13.5" customHeight="1" x14ac:dyDescent="0.25">
      <c r="A40" s="19"/>
      <c r="B40" s="22"/>
      <c r="C40" s="29" t="s">
        <v>26</v>
      </c>
      <c r="D40" s="97"/>
      <c r="E40" s="97">
        <v>13080</v>
      </c>
      <c r="F40" s="97">
        <v>13080</v>
      </c>
      <c r="G40" s="97"/>
      <c r="H40" s="97">
        <v>13080</v>
      </c>
      <c r="I40" s="97"/>
      <c r="J40" s="103"/>
      <c r="K40" s="104"/>
    </row>
    <row r="41" spans="1:12" ht="13.5" customHeight="1" x14ac:dyDescent="0.25">
      <c r="A41" s="19"/>
      <c r="B41" s="22"/>
      <c r="C41" s="29" t="s">
        <v>27</v>
      </c>
      <c r="D41" s="97"/>
      <c r="E41" s="97">
        <v>1864</v>
      </c>
      <c r="F41" s="97">
        <v>1864</v>
      </c>
      <c r="G41" s="97"/>
      <c r="H41" s="97">
        <v>1864</v>
      </c>
      <c r="I41" s="97"/>
      <c r="J41" s="103"/>
      <c r="K41" s="104"/>
    </row>
    <row r="42" spans="1:12" ht="13.5" customHeight="1" x14ac:dyDescent="0.25">
      <c r="A42" s="19"/>
      <c r="B42" s="22"/>
      <c r="C42" s="29" t="s">
        <v>15</v>
      </c>
      <c r="D42" s="97"/>
      <c r="E42" s="97">
        <v>74000</v>
      </c>
      <c r="F42" s="97">
        <v>74000</v>
      </c>
      <c r="G42" s="97"/>
      <c r="H42" s="97"/>
      <c r="I42" s="97"/>
      <c r="J42" s="103"/>
      <c r="K42" s="104"/>
    </row>
    <row r="43" spans="1:12" ht="13.5" customHeight="1" x14ac:dyDescent="0.25">
      <c r="A43" s="19"/>
      <c r="B43" s="22"/>
      <c r="C43" s="60" t="s">
        <v>88</v>
      </c>
      <c r="D43" s="105"/>
      <c r="E43" s="105">
        <v>840</v>
      </c>
      <c r="F43" s="105">
        <v>840</v>
      </c>
      <c r="G43" s="105"/>
      <c r="H43" s="105">
        <v>840</v>
      </c>
      <c r="I43" s="105"/>
      <c r="J43" s="106"/>
      <c r="K43" s="107"/>
    </row>
    <row r="44" spans="1:12" ht="13.5" customHeight="1" x14ac:dyDescent="0.2">
      <c r="A44" s="19"/>
      <c r="B44" s="199" t="s">
        <v>22</v>
      </c>
      <c r="C44" s="200"/>
      <c r="D44" s="201">
        <f>SUM(D45:D45)</f>
        <v>451573</v>
      </c>
      <c r="E44" s="201">
        <f>SUM(E45:E63)</f>
        <v>451573</v>
      </c>
      <c r="F44" s="201">
        <f t="shared" ref="F44:K44" si="5">SUM(F45:F63)</f>
        <v>451573</v>
      </c>
      <c r="G44" s="201">
        <f t="shared" si="5"/>
        <v>330186</v>
      </c>
      <c r="H44" s="201">
        <f t="shared" si="5"/>
        <v>62330</v>
      </c>
      <c r="I44" s="201">
        <f t="shared" si="5"/>
        <v>1650</v>
      </c>
      <c r="J44" s="201">
        <f t="shared" si="5"/>
        <v>0</v>
      </c>
      <c r="K44" s="89">
        <f t="shared" si="5"/>
        <v>0</v>
      </c>
    </row>
    <row r="45" spans="1:12" ht="12.6" customHeight="1" x14ac:dyDescent="0.25">
      <c r="A45" s="19"/>
      <c r="B45" s="22"/>
      <c r="C45" s="23" t="s">
        <v>14</v>
      </c>
      <c r="D45" s="90">
        <v>451573</v>
      </c>
      <c r="E45" s="108"/>
      <c r="F45" s="108"/>
      <c r="G45" s="108"/>
      <c r="H45" s="108"/>
      <c r="I45" s="108"/>
      <c r="J45" s="91"/>
      <c r="K45" s="102"/>
    </row>
    <row r="46" spans="1:12" ht="13.5" customHeight="1" x14ac:dyDescent="0.25">
      <c r="A46" s="19"/>
      <c r="B46" s="22"/>
      <c r="C46" s="29" t="s">
        <v>60</v>
      </c>
      <c r="D46" s="97"/>
      <c r="E46" s="109">
        <v>1650</v>
      </c>
      <c r="F46" s="109">
        <v>1650</v>
      </c>
      <c r="G46" s="109"/>
      <c r="H46" s="109"/>
      <c r="I46" s="109">
        <v>1650</v>
      </c>
      <c r="J46" s="103"/>
      <c r="K46" s="104"/>
    </row>
    <row r="47" spans="1:12" ht="16.149999999999999" customHeight="1" x14ac:dyDescent="0.25">
      <c r="A47" s="19"/>
      <c r="B47" s="22"/>
      <c r="C47" s="32" t="s">
        <v>23</v>
      </c>
      <c r="D47" s="97"/>
      <c r="E47" s="109">
        <v>90100</v>
      </c>
      <c r="F47" s="109">
        <v>90100</v>
      </c>
      <c r="G47" s="109">
        <v>90100</v>
      </c>
      <c r="H47" s="109"/>
      <c r="I47" s="109"/>
      <c r="J47" s="103"/>
      <c r="K47" s="104"/>
      <c r="L47" s="4"/>
    </row>
    <row r="48" spans="1:12" ht="13.5" customHeight="1" x14ac:dyDescent="0.25">
      <c r="A48" s="19"/>
      <c r="B48" s="22"/>
      <c r="C48" s="29" t="s">
        <v>24</v>
      </c>
      <c r="D48" s="97"/>
      <c r="E48" s="109">
        <v>211255</v>
      </c>
      <c r="F48" s="109">
        <v>211255</v>
      </c>
      <c r="G48" s="109">
        <v>211255</v>
      </c>
      <c r="H48" s="109"/>
      <c r="I48" s="109"/>
      <c r="J48" s="103"/>
      <c r="K48" s="104"/>
      <c r="L48" s="4"/>
    </row>
    <row r="49" spans="1:15" ht="13.5" customHeight="1" x14ac:dyDescent="0.25">
      <c r="A49" s="19"/>
      <c r="B49" s="22"/>
      <c r="C49" s="32" t="s">
        <v>25</v>
      </c>
      <c r="D49" s="97"/>
      <c r="E49" s="109">
        <v>21271</v>
      </c>
      <c r="F49" s="109">
        <v>21271</v>
      </c>
      <c r="G49" s="109">
        <v>21271</v>
      </c>
      <c r="H49" s="109"/>
      <c r="I49" s="109"/>
      <c r="J49" s="103"/>
      <c r="K49" s="104"/>
      <c r="L49" s="4"/>
      <c r="O49" s="55"/>
    </row>
    <row r="50" spans="1:15" ht="13.5" customHeight="1" x14ac:dyDescent="0.25">
      <c r="A50" s="19"/>
      <c r="B50" s="22"/>
      <c r="C50" s="32" t="s">
        <v>26</v>
      </c>
      <c r="D50" s="97"/>
      <c r="E50" s="109">
        <v>53482</v>
      </c>
      <c r="F50" s="109">
        <v>53482</v>
      </c>
      <c r="G50" s="109"/>
      <c r="H50" s="109">
        <v>53482</v>
      </c>
      <c r="I50" s="109"/>
      <c r="J50" s="103"/>
      <c r="K50" s="104"/>
      <c r="L50" s="4"/>
      <c r="O50" s="55"/>
    </row>
    <row r="51" spans="1:15" ht="13.5" customHeight="1" x14ac:dyDescent="0.25">
      <c r="A51" s="19"/>
      <c r="B51" s="22"/>
      <c r="C51" s="32" t="s">
        <v>27</v>
      </c>
      <c r="D51" s="110"/>
      <c r="E51" s="111">
        <v>5548</v>
      </c>
      <c r="F51" s="111">
        <v>5548</v>
      </c>
      <c r="G51" s="111"/>
      <c r="H51" s="111">
        <v>5548</v>
      </c>
      <c r="I51" s="111"/>
      <c r="J51" s="112"/>
      <c r="K51" s="104"/>
      <c r="L51" s="4"/>
      <c r="O51" s="55"/>
    </row>
    <row r="52" spans="1:15" ht="13.5" customHeight="1" x14ac:dyDescent="0.25">
      <c r="A52" s="19"/>
      <c r="B52" s="22"/>
      <c r="C52" s="32" t="s">
        <v>39</v>
      </c>
      <c r="D52" s="110"/>
      <c r="E52" s="111">
        <v>7560</v>
      </c>
      <c r="F52" s="111">
        <v>7560</v>
      </c>
      <c r="G52" s="111">
        <v>7560</v>
      </c>
      <c r="H52" s="111"/>
      <c r="I52" s="111"/>
      <c r="J52" s="112"/>
      <c r="K52" s="104"/>
      <c r="L52" s="4"/>
    </row>
    <row r="53" spans="1:15" ht="13.5" customHeight="1" x14ac:dyDescent="0.25">
      <c r="A53" s="19"/>
      <c r="B53" s="22"/>
      <c r="C53" s="32" t="s">
        <v>28</v>
      </c>
      <c r="D53" s="97"/>
      <c r="E53" s="109">
        <v>18794</v>
      </c>
      <c r="F53" s="109">
        <v>18794</v>
      </c>
      <c r="G53" s="109"/>
      <c r="H53" s="109"/>
      <c r="I53" s="109"/>
      <c r="J53" s="103"/>
      <c r="K53" s="104"/>
    </row>
    <row r="54" spans="1:15" ht="13.5" customHeight="1" x14ac:dyDescent="0.25">
      <c r="A54" s="19"/>
      <c r="B54" s="22"/>
      <c r="C54" s="32" t="s">
        <v>29</v>
      </c>
      <c r="D54" s="97"/>
      <c r="E54" s="109">
        <v>3000</v>
      </c>
      <c r="F54" s="109">
        <v>3000</v>
      </c>
      <c r="G54" s="109"/>
      <c r="H54" s="109"/>
      <c r="I54" s="109"/>
      <c r="J54" s="103"/>
      <c r="K54" s="104"/>
    </row>
    <row r="55" spans="1:15" ht="13.5" customHeight="1" x14ac:dyDescent="0.25">
      <c r="A55" s="19"/>
      <c r="B55" s="22"/>
      <c r="C55" s="32" t="s">
        <v>30</v>
      </c>
      <c r="D55" s="97"/>
      <c r="E55" s="109">
        <v>2000</v>
      </c>
      <c r="F55" s="109">
        <v>2000</v>
      </c>
      <c r="G55" s="109"/>
      <c r="H55" s="109"/>
      <c r="I55" s="109"/>
      <c r="J55" s="103"/>
      <c r="K55" s="104"/>
    </row>
    <row r="56" spans="1:15" ht="13.5" customHeight="1" x14ac:dyDescent="0.25">
      <c r="A56" s="19"/>
      <c r="B56" s="22"/>
      <c r="C56" s="32" t="s">
        <v>31</v>
      </c>
      <c r="D56" s="97"/>
      <c r="E56" s="109">
        <v>500</v>
      </c>
      <c r="F56" s="109">
        <v>500</v>
      </c>
      <c r="G56" s="109"/>
      <c r="H56" s="109"/>
      <c r="I56" s="109"/>
      <c r="J56" s="103"/>
      <c r="K56" s="104"/>
    </row>
    <row r="57" spans="1:15" ht="13.5" customHeight="1" x14ac:dyDescent="0.25">
      <c r="A57" s="19"/>
      <c r="B57" s="22"/>
      <c r="C57" s="32" t="s">
        <v>15</v>
      </c>
      <c r="D57" s="97"/>
      <c r="E57" s="109">
        <v>22621</v>
      </c>
      <c r="F57" s="109">
        <v>22621</v>
      </c>
      <c r="G57" s="109"/>
      <c r="H57" s="109"/>
      <c r="I57" s="109"/>
      <c r="J57" s="103"/>
      <c r="K57" s="104"/>
    </row>
    <row r="58" spans="1:15" ht="13.5" customHeight="1" x14ac:dyDescent="0.25">
      <c r="A58" s="19"/>
      <c r="B58" s="22"/>
      <c r="C58" s="29" t="s">
        <v>48</v>
      </c>
      <c r="D58" s="97"/>
      <c r="E58" s="109">
        <v>29</v>
      </c>
      <c r="F58" s="109">
        <v>29</v>
      </c>
      <c r="G58" s="109"/>
      <c r="H58" s="109"/>
      <c r="I58" s="109"/>
      <c r="J58" s="103"/>
      <c r="K58" s="104"/>
    </row>
    <row r="59" spans="1:15" ht="13.5" hidden="1" customHeight="1" x14ac:dyDescent="0.25">
      <c r="A59" s="19"/>
      <c r="B59" s="22"/>
      <c r="C59" s="32" t="s">
        <v>32</v>
      </c>
      <c r="D59" s="97"/>
      <c r="E59" s="109"/>
      <c r="F59" s="109"/>
      <c r="G59" s="109"/>
      <c r="H59" s="109"/>
      <c r="I59" s="109"/>
      <c r="J59" s="103"/>
      <c r="K59" s="104"/>
    </row>
    <row r="60" spans="1:15" ht="13.5" customHeight="1" x14ac:dyDescent="0.25">
      <c r="A60" s="19"/>
      <c r="B60" s="22"/>
      <c r="C60" s="32" t="s">
        <v>33</v>
      </c>
      <c r="D60" s="97"/>
      <c r="E60" s="109">
        <v>1900</v>
      </c>
      <c r="F60" s="109">
        <v>1900</v>
      </c>
      <c r="G60" s="109"/>
      <c r="H60" s="109"/>
      <c r="I60" s="109"/>
      <c r="J60" s="103"/>
      <c r="K60" s="104"/>
    </row>
    <row r="61" spans="1:15" ht="13.5" customHeight="1" x14ac:dyDescent="0.25">
      <c r="A61" s="56"/>
      <c r="B61" s="57"/>
      <c r="C61" s="187" t="s">
        <v>34</v>
      </c>
      <c r="D61" s="119"/>
      <c r="E61" s="188">
        <v>7063</v>
      </c>
      <c r="F61" s="188">
        <v>7063</v>
      </c>
      <c r="G61" s="188"/>
      <c r="H61" s="188"/>
      <c r="I61" s="188"/>
      <c r="J61" s="120"/>
      <c r="K61" s="189"/>
    </row>
    <row r="62" spans="1:15" ht="13.5" customHeight="1" x14ac:dyDescent="0.25">
      <c r="A62" s="234"/>
      <c r="B62" s="22"/>
      <c r="C62" s="235" t="s">
        <v>74</v>
      </c>
      <c r="D62" s="105"/>
      <c r="E62" s="236">
        <v>1500</v>
      </c>
      <c r="F62" s="236">
        <v>1500</v>
      </c>
      <c r="G62" s="237"/>
      <c r="H62" s="236"/>
      <c r="I62" s="237"/>
      <c r="J62" s="106"/>
      <c r="K62" s="107"/>
    </row>
    <row r="63" spans="1:15" ht="13.5" customHeight="1" thickBot="1" x14ac:dyDescent="0.3">
      <c r="A63" s="42"/>
      <c r="B63" s="43"/>
      <c r="C63" s="183" t="s">
        <v>88</v>
      </c>
      <c r="D63" s="138"/>
      <c r="E63" s="184">
        <v>3300</v>
      </c>
      <c r="F63" s="184">
        <v>3300</v>
      </c>
      <c r="G63" s="185"/>
      <c r="H63" s="184">
        <v>3300</v>
      </c>
      <c r="I63" s="185"/>
      <c r="J63" s="139"/>
      <c r="K63" s="186"/>
      <c r="L63" s="195"/>
    </row>
    <row r="64" spans="1:15" ht="13.5" customHeight="1" thickBot="1" x14ac:dyDescent="0.25">
      <c r="A64" s="17" t="s">
        <v>36</v>
      </c>
      <c r="B64" s="18"/>
      <c r="C64" s="25"/>
      <c r="D64" s="83">
        <f t="shared" ref="D64:K64" si="6">SUM(D65+D68)</f>
        <v>16684</v>
      </c>
      <c r="E64" s="83">
        <f t="shared" si="6"/>
        <v>16684</v>
      </c>
      <c r="F64" s="84">
        <f t="shared" si="6"/>
        <v>16684</v>
      </c>
      <c r="G64" s="84">
        <f t="shared" si="6"/>
        <v>6952</v>
      </c>
      <c r="H64" s="84">
        <f t="shared" si="6"/>
        <v>1232</v>
      </c>
      <c r="I64" s="84">
        <f t="shared" si="6"/>
        <v>0</v>
      </c>
      <c r="J64" s="84">
        <f t="shared" si="6"/>
        <v>0</v>
      </c>
      <c r="K64" s="85">
        <f t="shared" si="6"/>
        <v>0</v>
      </c>
    </row>
    <row r="65" spans="1:11" ht="13.5" customHeight="1" x14ac:dyDescent="0.2">
      <c r="A65" s="33"/>
      <c r="B65" s="34" t="s">
        <v>37</v>
      </c>
      <c r="C65" s="35"/>
      <c r="D65" s="114">
        <f>SUM(D66)</f>
        <v>684</v>
      </c>
      <c r="E65" s="114">
        <f t="shared" ref="E65:K65" si="7">SUM(E66:E67)</f>
        <v>684</v>
      </c>
      <c r="F65" s="114">
        <f t="shared" si="7"/>
        <v>684</v>
      </c>
      <c r="G65" s="114">
        <f t="shared" si="7"/>
        <v>684</v>
      </c>
      <c r="H65" s="114">
        <f t="shared" si="7"/>
        <v>0</v>
      </c>
      <c r="I65" s="114">
        <f t="shared" si="7"/>
        <v>0</v>
      </c>
      <c r="J65" s="114">
        <f t="shared" si="7"/>
        <v>0</v>
      </c>
      <c r="K65" s="174">
        <f t="shared" si="7"/>
        <v>0</v>
      </c>
    </row>
    <row r="66" spans="1:11" ht="13.5" customHeight="1" x14ac:dyDescent="0.2">
      <c r="A66" s="19"/>
      <c r="B66" s="22"/>
      <c r="C66" s="28" t="s">
        <v>14</v>
      </c>
      <c r="D66" s="96">
        <v>684</v>
      </c>
      <c r="E66" s="96"/>
      <c r="F66" s="96"/>
      <c r="G66" s="96"/>
      <c r="H66" s="96"/>
      <c r="I66" s="96"/>
      <c r="J66" s="115"/>
      <c r="K66" s="116"/>
    </row>
    <row r="67" spans="1:11" ht="13.5" customHeight="1" x14ac:dyDescent="0.2">
      <c r="A67" s="19"/>
      <c r="B67" s="22"/>
      <c r="C67" s="29" t="s">
        <v>23</v>
      </c>
      <c r="D67" s="97"/>
      <c r="E67" s="117">
        <v>684</v>
      </c>
      <c r="F67" s="117">
        <v>684</v>
      </c>
      <c r="G67" s="117">
        <v>684</v>
      </c>
      <c r="H67" s="117"/>
      <c r="I67" s="97"/>
      <c r="J67" s="103"/>
      <c r="K67" s="118"/>
    </row>
    <row r="68" spans="1:11" ht="13.5" customHeight="1" x14ac:dyDescent="0.2">
      <c r="A68" s="19"/>
      <c r="B68" s="26" t="s">
        <v>38</v>
      </c>
      <c r="C68" s="27"/>
      <c r="D68" s="95">
        <f>SUM(D69:D69)</f>
        <v>16000</v>
      </c>
      <c r="E68" s="95">
        <f t="shared" ref="E68:K68" si="8">SUM(E69:E76)</f>
        <v>16000</v>
      </c>
      <c r="F68" s="95">
        <f t="shared" si="8"/>
        <v>16000</v>
      </c>
      <c r="G68" s="95">
        <f t="shared" si="8"/>
        <v>6268</v>
      </c>
      <c r="H68" s="95">
        <f t="shared" si="8"/>
        <v>1232</v>
      </c>
      <c r="I68" s="95">
        <f t="shared" si="8"/>
        <v>0</v>
      </c>
      <c r="J68" s="95">
        <f t="shared" si="8"/>
        <v>0</v>
      </c>
      <c r="K68" s="89">
        <f t="shared" si="8"/>
        <v>0</v>
      </c>
    </row>
    <row r="69" spans="1:11" ht="13.5" customHeight="1" x14ac:dyDescent="0.2">
      <c r="A69" s="19"/>
      <c r="B69" s="22"/>
      <c r="C69" s="23" t="s">
        <v>14</v>
      </c>
      <c r="D69" s="90">
        <v>16000</v>
      </c>
      <c r="E69" s="90"/>
      <c r="F69" s="90"/>
      <c r="G69" s="90"/>
      <c r="H69" s="90"/>
      <c r="I69" s="90"/>
      <c r="J69" s="91"/>
      <c r="K69" s="92"/>
    </row>
    <row r="70" spans="1:11" ht="13.5" hidden="1" customHeight="1" x14ac:dyDescent="0.2">
      <c r="A70" s="19"/>
      <c r="B70" s="22"/>
      <c r="C70" s="29" t="s">
        <v>76</v>
      </c>
      <c r="D70" s="97"/>
      <c r="E70" s="97"/>
      <c r="F70" s="97"/>
      <c r="G70" s="97"/>
      <c r="H70" s="97"/>
      <c r="I70" s="97"/>
      <c r="J70" s="103"/>
      <c r="K70" s="118"/>
    </row>
    <row r="71" spans="1:11" ht="13.5" customHeight="1" x14ac:dyDescent="0.2">
      <c r="A71" s="19"/>
      <c r="B71" s="22"/>
      <c r="C71" s="29" t="s">
        <v>26</v>
      </c>
      <c r="D71" s="97"/>
      <c r="E71" s="97">
        <v>1078</v>
      </c>
      <c r="F71" s="97">
        <v>1078</v>
      </c>
      <c r="G71" s="97"/>
      <c r="H71" s="97">
        <v>1078</v>
      </c>
      <c r="I71" s="97"/>
      <c r="J71" s="103"/>
      <c r="K71" s="118"/>
    </row>
    <row r="72" spans="1:11" ht="13.5" customHeight="1" x14ac:dyDescent="0.2">
      <c r="A72" s="19"/>
      <c r="B72" s="22"/>
      <c r="C72" s="29" t="s">
        <v>27</v>
      </c>
      <c r="D72" s="97"/>
      <c r="E72" s="97">
        <v>154</v>
      </c>
      <c r="F72" s="97">
        <v>154</v>
      </c>
      <c r="G72" s="97"/>
      <c r="H72" s="97">
        <v>154</v>
      </c>
      <c r="I72" s="97"/>
      <c r="J72" s="103"/>
      <c r="K72" s="118"/>
    </row>
    <row r="73" spans="1:11" ht="13.5" customHeight="1" x14ac:dyDescent="0.2">
      <c r="A73" s="19"/>
      <c r="B73" s="22"/>
      <c r="C73" s="29" t="s">
        <v>39</v>
      </c>
      <c r="D73" s="97"/>
      <c r="E73" s="97">
        <v>6268</v>
      </c>
      <c r="F73" s="97">
        <v>6268</v>
      </c>
      <c r="G73" s="97">
        <v>6268</v>
      </c>
      <c r="H73" s="97"/>
      <c r="I73" s="97"/>
      <c r="J73" s="103"/>
      <c r="K73" s="118"/>
    </row>
    <row r="74" spans="1:11" ht="13.5" customHeight="1" x14ac:dyDescent="0.2">
      <c r="A74" s="19"/>
      <c r="B74" s="22"/>
      <c r="C74" s="29" t="s">
        <v>28</v>
      </c>
      <c r="D74" s="97"/>
      <c r="E74" s="97">
        <v>1000</v>
      </c>
      <c r="F74" s="97">
        <v>1000</v>
      </c>
      <c r="G74" s="97"/>
      <c r="H74" s="97"/>
      <c r="I74" s="97"/>
      <c r="J74" s="103"/>
      <c r="K74" s="118"/>
    </row>
    <row r="75" spans="1:11" ht="13.5" customHeight="1" x14ac:dyDescent="0.2">
      <c r="A75" s="19"/>
      <c r="B75" s="22"/>
      <c r="C75" s="30" t="s">
        <v>31</v>
      </c>
      <c r="D75" s="99"/>
      <c r="E75" s="99">
        <v>1000</v>
      </c>
      <c r="F75" s="99">
        <v>1000</v>
      </c>
      <c r="G75" s="99"/>
      <c r="H75" s="99"/>
      <c r="I75" s="99"/>
      <c r="J75" s="196"/>
      <c r="K75" s="101"/>
    </row>
    <row r="76" spans="1:11" ht="13.5" customHeight="1" thickBot="1" x14ac:dyDescent="0.25">
      <c r="A76" s="19"/>
      <c r="B76" s="22"/>
      <c r="C76" s="59" t="s">
        <v>15</v>
      </c>
      <c r="D76" s="119"/>
      <c r="E76" s="119">
        <v>6500</v>
      </c>
      <c r="F76" s="119">
        <v>6500</v>
      </c>
      <c r="G76" s="119"/>
      <c r="H76" s="119"/>
      <c r="I76" s="119"/>
      <c r="J76" s="120"/>
      <c r="K76" s="121"/>
    </row>
    <row r="77" spans="1:11" ht="13.5" hidden="1" customHeight="1" x14ac:dyDescent="0.2">
      <c r="A77" s="72"/>
      <c r="B77" s="72"/>
      <c r="C77" s="73"/>
      <c r="D77" s="122"/>
      <c r="E77" s="122"/>
      <c r="F77" s="122"/>
      <c r="G77" s="122"/>
      <c r="H77" s="122"/>
      <c r="I77" s="122"/>
      <c r="J77" s="122"/>
      <c r="K77" s="175"/>
    </row>
    <row r="78" spans="1:11" ht="13.5" hidden="1" customHeight="1" x14ac:dyDescent="0.2">
      <c r="A78" s="74"/>
      <c r="B78" s="70"/>
      <c r="C78" s="71"/>
      <c r="D78" s="123"/>
      <c r="E78" s="123"/>
      <c r="F78" s="123"/>
      <c r="G78" s="123"/>
      <c r="H78" s="123"/>
      <c r="I78" s="123"/>
      <c r="J78" s="123"/>
      <c r="K78" s="176"/>
    </row>
    <row r="79" spans="1:11" ht="13.5" hidden="1" customHeight="1" x14ac:dyDescent="0.2">
      <c r="A79" s="19"/>
      <c r="B79" s="75"/>
      <c r="C79" s="77"/>
      <c r="D79" s="124"/>
      <c r="E79" s="124"/>
      <c r="F79" s="124"/>
      <c r="G79" s="124"/>
      <c r="H79" s="124"/>
      <c r="I79" s="124"/>
      <c r="J79" s="124"/>
      <c r="K79" s="177"/>
    </row>
    <row r="80" spans="1:11" ht="13.5" hidden="1" customHeight="1" x14ac:dyDescent="0.2">
      <c r="A80" s="19"/>
      <c r="B80" s="75"/>
      <c r="C80" s="78"/>
      <c r="D80" s="125"/>
      <c r="E80" s="125"/>
      <c r="F80" s="125"/>
      <c r="G80" s="125"/>
      <c r="H80" s="125"/>
      <c r="I80" s="125"/>
      <c r="J80" s="125"/>
      <c r="K80" s="178"/>
    </row>
    <row r="81" spans="1:12" ht="13.5" hidden="1" customHeight="1" x14ac:dyDescent="0.2">
      <c r="A81" s="19"/>
      <c r="B81" s="75"/>
      <c r="C81" s="78"/>
      <c r="D81" s="125"/>
      <c r="E81" s="125"/>
      <c r="F81" s="125"/>
      <c r="G81" s="125"/>
      <c r="H81" s="125"/>
      <c r="I81" s="125"/>
      <c r="J81" s="125"/>
      <c r="K81" s="178"/>
    </row>
    <row r="82" spans="1:12" ht="13.5" hidden="1" customHeight="1" x14ac:dyDescent="0.2">
      <c r="A82" s="19"/>
      <c r="B82" s="75"/>
      <c r="C82" s="78"/>
      <c r="D82" s="125"/>
      <c r="E82" s="125"/>
      <c r="F82" s="125"/>
      <c r="G82" s="125"/>
      <c r="H82" s="125"/>
      <c r="I82" s="125"/>
      <c r="J82" s="125"/>
      <c r="K82" s="178"/>
    </row>
    <row r="83" spans="1:12" ht="13.5" hidden="1" customHeight="1" x14ac:dyDescent="0.2">
      <c r="A83" s="19"/>
      <c r="B83" s="75"/>
      <c r="C83" s="78"/>
      <c r="D83" s="125"/>
      <c r="E83" s="125"/>
      <c r="F83" s="125"/>
      <c r="G83" s="125"/>
      <c r="H83" s="125"/>
      <c r="I83" s="125"/>
      <c r="J83" s="125"/>
      <c r="K83" s="178"/>
    </row>
    <row r="84" spans="1:12" ht="13.5" hidden="1" customHeight="1" x14ac:dyDescent="0.2">
      <c r="A84" s="19"/>
      <c r="B84" s="75"/>
      <c r="C84" s="78"/>
      <c r="D84" s="125"/>
      <c r="E84" s="125"/>
      <c r="F84" s="125"/>
      <c r="G84" s="125"/>
      <c r="H84" s="125"/>
      <c r="I84" s="125"/>
      <c r="J84" s="125"/>
      <c r="K84" s="178"/>
    </row>
    <row r="85" spans="1:12" ht="13.5" hidden="1" customHeight="1" x14ac:dyDescent="0.2">
      <c r="A85" s="19"/>
      <c r="B85" s="75"/>
      <c r="C85" s="78"/>
      <c r="D85" s="125"/>
      <c r="E85" s="125"/>
      <c r="F85" s="125"/>
      <c r="G85" s="125"/>
      <c r="H85" s="125"/>
      <c r="I85" s="125"/>
      <c r="J85" s="125"/>
      <c r="K85" s="178"/>
    </row>
    <row r="86" spans="1:12" ht="13.5" hidden="1" customHeight="1" thickBot="1" x14ac:dyDescent="0.25">
      <c r="A86" s="19"/>
      <c r="B86" s="22"/>
      <c r="C86" s="79"/>
      <c r="D86" s="126"/>
      <c r="E86" s="126"/>
      <c r="F86" s="126"/>
      <c r="G86" s="126"/>
      <c r="H86" s="126"/>
      <c r="I86" s="126"/>
      <c r="J86" s="127"/>
      <c r="K86" s="128"/>
    </row>
    <row r="87" spans="1:12" ht="13.5" hidden="1" customHeight="1" thickBot="1" x14ac:dyDescent="0.25">
      <c r="A87" s="17" t="s">
        <v>80</v>
      </c>
      <c r="B87" s="18"/>
      <c r="C87" s="25"/>
      <c r="D87" s="83">
        <f t="shared" ref="D87:K87" si="9">SUM(D88)</f>
        <v>0</v>
      </c>
      <c r="E87" s="83">
        <f t="shared" si="9"/>
        <v>0</v>
      </c>
      <c r="F87" s="83">
        <f t="shared" si="9"/>
        <v>0</v>
      </c>
      <c r="G87" s="83">
        <f t="shared" si="9"/>
        <v>0</v>
      </c>
      <c r="H87" s="83">
        <f t="shared" si="9"/>
        <v>0</v>
      </c>
      <c r="I87" s="83">
        <f t="shared" si="9"/>
        <v>0</v>
      </c>
      <c r="J87" s="83">
        <f t="shared" si="9"/>
        <v>0</v>
      </c>
      <c r="K87" s="85">
        <f t="shared" si="9"/>
        <v>0</v>
      </c>
    </row>
    <row r="88" spans="1:12" ht="13.5" hidden="1" customHeight="1" x14ac:dyDescent="0.2">
      <c r="A88" s="19"/>
      <c r="B88" s="34" t="s">
        <v>81</v>
      </c>
      <c r="C88" s="35"/>
      <c r="D88" s="129">
        <f>SUM(D89:D90)</f>
        <v>0</v>
      </c>
      <c r="E88" s="129">
        <f t="shared" ref="E88:K88" si="10">SUM(E89:E90)</f>
        <v>0</v>
      </c>
      <c r="F88" s="129">
        <f t="shared" si="10"/>
        <v>0</v>
      </c>
      <c r="G88" s="129">
        <f t="shared" si="10"/>
        <v>0</v>
      </c>
      <c r="H88" s="129">
        <f t="shared" si="10"/>
        <v>0</v>
      </c>
      <c r="I88" s="129">
        <f t="shared" si="10"/>
        <v>0</v>
      </c>
      <c r="J88" s="129">
        <f t="shared" si="10"/>
        <v>0</v>
      </c>
      <c r="K88" s="179">
        <f t="shared" si="10"/>
        <v>0</v>
      </c>
    </row>
    <row r="89" spans="1:12" ht="13.5" hidden="1" customHeight="1" x14ac:dyDescent="0.2">
      <c r="A89" s="19"/>
      <c r="B89" s="22"/>
      <c r="C89" s="23" t="s">
        <v>14</v>
      </c>
      <c r="D89" s="90"/>
      <c r="E89" s="90"/>
      <c r="F89" s="90"/>
      <c r="G89" s="90"/>
      <c r="H89" s="90"/>
      <c r="I89" s="90"/>
      <c r="J89" s="91"/>
      <c r="K89" s="92"/>
    </row>
    <row r="90" spans="1:12" ht="13.5" hidden="1" customHeight="1" thickBot="1" x14ac:dyDescent="0.25">
      <c r="A90" s="19"/>
      <c r="B90" s="22"/>
      <c r="C90" s="24" t="s">
        <v>28</v>
      </c>
      <c r="D90" s="93"/>
      <c r="E90" s="93"/>
      <c r="F90" s="93"/>
      <c r="G90" s="93"/>
      <c r="H90" s="93"/>
      <c r="I90" s="93"/>
      <c r="J90" s="113"/>
      <c r="K90" s="94"/>
    </row>
    <row r="91" spans="1:12" ht="13.5" customHeight="1" thickBot="1" x14ac:dyDescent="0.25">
      <c r="A91" s="17" t="s">
        <v>40</v>
      </c>
      <c r="B91" s="18"/>
      <c r="C91" s="25"/>
      <c r="D91" s="83">
        <f t="shared" ref="D91:K91" si="11">SUM(D92)</f>
        <v>5016841</v>
      </c>
      <c r="E91" s="83">
        <f t="shared" si="11"/>
        <v>5016841</v>
      </c>
      <c r="F91" s="83">
        <f t="shared" si="11"/>
        <v>5016841</v>
      </c>
      <c r="G91" s="83">
        <f t="shared" si="11"/>
        <v>4597496</v>
      </c>
      <c r="H91" s="83">
        <f t="shared" si="11"/>
        <v>16050</v>
      </c>
      <c r="I91" s="83">
        <f t="shared" si="11"/>
        <v>136488</v>
      </c>
      <c r="J91" s="83">
        <f t="shared" si="11"/>
        <v>0</v>
      </c>
      <c r="K91" s="85">
        <f t="shared" si="11"/>
        <v>16000</v>
      </c>
    </row>
    <row r="92" spans="1:12" ht="13.5" customHeight="1" x14ac:dyDescent="0.25">
      <c r="A92" s="19"/>
      <c r="B92" s="36" t="s">
        <v>41</v>
      </c>
      <c r="C92" s="37"/>
      <c r="D92" s="130">
        <f>SUM(D93+D97)</f>
        <v>5016841</v>
      </c>
      <c r="E92" s="130">
        <f>SUM(E93:E121)</f>
        <v>5016841</v>
      </c>
      <c r="F92" s="130">
        <f t="shared" ref="F92:K92" si="12">SUM(F93:F121)</f>
        <v>5016841</v>
      </c>
      <c r="G92" s="130">
        <f t="shared" si="12"/>
        <v>4597496</v>
      </c>
      <c r="H92" s="130">
        <f t="shared" si="12"/>
        <v>16050</v>
      </c>
      <c r="I92" s="130">
        <f t="shared" si="12"/>
        <v>136488</v>
      </c>
      <c r="J92" s="130">
        <f t="shared" si="12"/>
        <v>0</v>
      </c>
      <c r="K92" s="180">
        <f t="shared" si="12"/>
        <v>16000</v>
      </c>
    </row>
    <row r="93" spans="1:12" ht="13.5" customHeight="1" x14ac:dyDescent="0.2">
      <c r="A93" s="19"/>
      <c r="B93" s="22"/>
      <c r="C93" s="23" t="s">
        <v>14</v>
      </c>
      <c r="D93" s="90">
        <v>5016841</v>
      </c>
      <c r="E93" s="90"/>
      <c r="F93" s="90"/>
      <c r="G93" s="90"/>
      <c r="H93" s="90"/>
      <c r="I93" s="90"/>
      <c r="J93" s="91"/>
      <c r="K93" s="92"/>
      <c r="L93" s="4"/>
    </row>
    <row r="94" spans="1:12" ht="13.5" customHeight="1" x14ac:dyDescent="0.2">
      <c r="A94" s="19"/>
      <c r="B94" s="22"/>
      <c r="C94" s="28" t="s">
        <v>19</v>
      </c>
      <c r="D94" s="96"/>
      <c r="E94" s="96"/>
      <c r="F94" s="96"/>
      <c r="G94" s="96"/>
      <c r="H94" s="96"/>
      <c r="I94" s="96"/>
      <c r="J94" s="115"/>
      <c r="K94" s="198">
        <v>15000</v>
      </c>
      <c r="L94" s="4"/>
    </row>
    <row r="95" spans="1:12" ht="13.5" customHeight="1" x14ac:dyDescent="0.2">
      <c r="A95" s="19"/>
      <c r="B95" s="22"/>
      <c r="C95" s="28" t="s">
        <v>66</v>
      </c>
      <c r="D95" s="96"/>
      <c r="E95" s="96"/>
      <c r="F95" s="96"/>
      <c r="G95" s="96"/>
      <c r="H95" s="96"/>
      <c r="I95" s="96"/>
      <c r="J95" s="115"/>
      <c r="K95" s="198">
        <v>1000</v>
      </c>
      <c r="L95" s="4"/>
    </row>
    <row r="96" spans="1:12" ht="13.5" customHeight="1" x14ac:dyDescent="0.2">
      <c r="A96" s="19"/>
      <c r="B96" s="22"/>
      <c r="C96" s="29" t="s">
        <v>60</v>
      </c>
      <c r="D96" s="97"/>
      <c r="E96" s="97">
        <v>600</v>
      </c>
      <c r="F96" s="97">
        <v>600</v>
      </c>
      <c r="G96" s="97"/>
      <c r="H96" s="97"/>
      <c r="I96" s="97">
        <v>600</v>
      </c>
      <c r="J96" s="103"/>
      <c r="K96" s="98"/>
      <c r="L96" s="4"/>
    </row>
    <row r="97" spans="1:12" ht="13.5" customHeight="1" x14ac:dyDescent="0.2">
      <c r="A97" s="19"/>
      <c r="B97" s="22"/>
      <c r="C97" s="29" t="s">
        <v>42</v>
      </c>
      <c r="D97" s="97"/>
      <c r="E97" s="97">
        <v>135888</v>
      </c>
      <c r="F97" s="97">
        <v>135888</v>
      </c>
      <c r="G97" s="97"/>
      <c r="H97" s="97"/>
      <c r="I97" s="97">
        <v>135888</v>
      </c>
      <c r="J97" s="103"/>
      <c r="K97" s="118"/>
      <c r="L97" s="4"/>
    </row>
    <row r="98" spans="1:12" ht="13.5" customHeight="1" x14ac:dyDescent="0.2">
      <c r="A98" s="19"/>
      <c r="B98" s="22"/>
      <c r="C98" s="29" t="s">
        <v>24</v>
      </c>
      <c r="D98" s="97"/>
      <c r="E98" s="97">
        <v>75394</v>
      </c>
      <c r="F98" s="97">
        <v>75394</v>
      </c>
      <c r="G98" s="97">
        <v>75394</v>
      </c>
      <c r="H98" s="97"/>
      <c r="I98" s="97"/>
      <c r="J98" s="103"/>
      <c r="K98" s="118"/>
    </row>
    <row r="99" spans="1:12" ht="13.5" customHeight="1" x14ac:dyDescent="0.2">
      <c r="A99" s="19"/>
      <c r="B99" s="22"/>
      <c r="C99" s="29" t="s">
        <v>25</v>
      </c>
      <c r="D99" s="97"/>
      <c r="E99" s="97">
        <v>5346</v>
      </c>
      <c r="F99" s="97">
        <v>5346</v>
      </c>
      <c r="G99" s="97">
        <v>5346</v>
      </c>
      <c r="H99" s="97"/>
      <c r="I99" s="97"/>
      <c r="J99" s="103"/>
      <c r="K99" s="118"/>
    </row>
    <row r="100" spans="1:12" ht="13.5" customHeight="1" x14ac:dyDescent="0.2">
      <c r="A100" s="19"/>
      <c r="B100" s="22"/>
      <c r="C100" s="29" t="s">
        <v>43</v>
      </c>
      <c r="D100" s="97"/>
      <c r="E100" s="97">
        <v>3404065</v>
      </c>
      <c r="F100" s="97">
        <v>3404065</v>
      </c>
      <c r="G100" s="97">
        <v>3404065</v>
      </c>
      <c r="H100" s="97"/>
      <c r="I100" s="97"/>
      <c r="J100" s="103"/>
      <c r="K100" s="118"/>
    </row>
    <row r="101" spans="1:12" ht="13.5" customHeight="1" x14ac:dyDescent="0.2">
      <c r="A101" s="19"/>
      <c r="B101" s="22"/>
      <c r="C101" s="29" t="s">
        <v>44</v>
      </c>
      <c r="D101" s="97"/>
      <c r="E101" s="97">
        <v>105276</v>
      </c>
      <c r="F101" s="97">
        <v>105276</v>
      </c>
      <c r="G101" s="97">
        <v>105276</v>
      </c>
      <c r="H101" s="97"/>
      <c r="I101" s="97"/>
      <c r="J101" s="103"/>
      <c r="K101" s="118"/>
    </row>
    <row r="102" spans="1:12" ht="13.5" customHeight="1" x14ac:dyDescent="0.2">
      <c r="A102" s="19"/>
      <c r="B102" s="22"/>
      <c r="C102" s="29" t="s">
        <v>45</v>
      </c>
      <c r="D102" s="97"/>
      <c r="E102" s="97">
        <v>258220</v>
      </c>
      <c r="F102" s="97">
        <v>258220</v>
      </c>
      <c r="G102" s="97">
        <v>258220</v>
      </c>
      <c r="H102" s="97"/>
      <c r="I102" s="97"/>
      <c r="J102" s="103"/>
      <c r="K102" s="118"/>
    </row>
    <row r="103" spans="1:12" ht="13.5" hidden="1" customHeight="1" x14ac:dyDescent="0.2">
      <c r="A103" s="19"/>
      <c r="B103" s="22"/>
      <c r="C103" s="29" t="s">
        <v>78</v>
      </c>
      <c r="D103" s="97"/>
      <c r="E103" s="97"/>
      <c r="F103" s="97"/>
      <c r="G103" s="97"/>
      <c r="H103" s="97"/>
      <c r="I103" s="97"/>
      <c r="J103" s="103"/>
      <c r="K103" s="118"/>
    </row>
    <row r="104" spans="1:12" ht="13.5" customHeight="1" x14ac:dyDescent="0.2">
      <c r="A104" s="19"/>
      <c r="B104" s="22"/>
      <c r="C104" s="29" t="s">
        <v>26</v>
      </c>
      <c r="D104" s="97"/>
      <c r="E104" s="97">
        <v>14750</v>
      </c>
      <c r="F104" s="97">
        <v>14750</v>
      </c>
      <c r="G104" s="97"/>
      <c r="H104" s="97">
        <v>14750</v>
      </c>
      <c r="I104" s="97"/>
      <c r="J104" s="103"/>
      <c r="K104" s="118"/>
    </row>
    <row r="105" spans="1:12" ht="13.5" customHeight="1" x14ac:dyDescent="0.2">
      <c r="A105" s="19"/>
      <c r="B105" s="22"/>
      <c r="C105" s="29" t="s">
        <v>27</v>
      </c>
      <c r="D105" s="97"/>
      <c r="E105" s="97">
        <v>310</v>
      </c>
      <c r="F105" s="97">
        <v>310</v>
      </c>
      <c r="G105" s="97"/>
      <c r="H105" s="97">
        <v>310</v>
      </c>
      <c r="I105" s="97"/>
      <c r="J105" s="103"/>
      <c r="K105" s="118"/>
    </row>
    <row r="106" spans="1:12" ht="13.5" customHeight="1" x14ac:dyDescent="0.2">
      <c r="A106" s="19"/>
      <c r="B106" s="22"/>
      <c r="C106" s="29" t="s">
        <v>39</v>
      </c>
      <c r="D106" s="97"/>
      <c r="E106" s="97">
        <v>25000</v>
      </c>
      <c r="F106" s="97">
        <v>25000</v>
      </c>
      <c r="G106" s="97">
        <v>25000</v>
      </c>
      <c r="H106" s="97"/>
      <c r="I106" s="97"/>
      <c r="J106" s="103"/>
      <c r="K106" s="118"/>
    </row>
    <row r="107" spans="1:12" ht="13.5" customHeight="1" x14ac:dyDescent="0.2">
      <c r="A107" s="19"/>
      <c r="B107" s="22"/>
      <c r="C107" s="29" t="s">
        <v>46</v>
      </c>
      <c r="D107" s="97"/>
      <c r="E107" s="97">
        <v>724195</v>
      </c>
      <c r="F107" s="97">
        <v>724195</v>
      </c>
      <c r="G107" s="97">
        <v>724195</v>
      </c>
      <c r="H107" s="97"/>
      <c r="I107" s="97"/>
      <c r="J107" s="103"/>
      <c r="K107" s="118"/>
    </row>
    <row r="108" spans="1:12" ht="13.5" customHeight="1" x14ac:dyDescent="0.2">
      <c r="A108" s="19"/>
      <c r="B108" s="22"/>
      <c r="C108" s="29" t="s">
        <v>28</v>
      </c>
      <c r="D108" s="97"/>
      <c r="E108" s="97">
        <v>93500</v>
      </c>
      <c r="F108" s="97">
        <v>93500</v>
      </c>
      <c r="G108" s="97"/>
      <c r="H108" s="97"/>
      <c r="I108" s="97"/>
      <c r="J108" s="103"/>
      <c r="K108" s="118"/>
    </row>
    <row r="109" spans="1:12" ht="13.5" customHeight="1" x14ac:dyDescent="0.2">
      <c r="A109" s="19"/>
      <c r="B109" s="22"/>
      <c r="C109" s="29" t="s">
        <v>47</v>
      </c>
      <c r="D109" s="97"/>
      <c r="E109" s="97">
        <v>4000</v>
      </c>
      <c r="F109" s="97">
        <v>4000</v>
      </c>
      <c r="G109" s="97"/>
      <c r="H109" s="97"/>
      <c r="I109" s="97"/>
      <c r="J109" s="103"/>
      <c r="K109" s="118"/>
    </row>
    <row r="110" spans="1:12" ht="13.5" customHeight="1" x14ac:dyDescent="0.2">
      <c r="A110" s="19"/>
      <c r="B110" s="22"/>
      <c r="C110" s="29" t="s">
        <v>29</v>
      </c>
      <c r="D110" s="131"/>
      <c r="E110" s="97">
        <v>86895</v>
      </c>
      <c r="F110" s="97">
        <v>86895</v>
      </c>
      <c r="G110" s="97"/>
      <c r="H110" s="97"/>
      <c r="I110" s="97"/>
      <c r="J110" s="103"/>
      <c r="K110" s="118"/>
    </row>
    <row r="111" spans="1:12" ht="13.5" customHeight="1" x14ac:dyDescent="0.2">
      <c r="A111" s="19"/>
      <c r="B111" s="22"/>
      <c r="C111" s="29" t="s">
        <v>30</v>
      </c>
      <c r="D111" s="97"/>
      <c r="E111" s="97">
        <v>6000</v>
      </c>
      <c r="F111" s="97">
        <v>6000</v>
      </c>
      <c r="G111" s="97"/>
      <c r="H111" s="97"/>
      <c r="I111" s="97"/>
      <c r="J111" s="103"/>
      <c r="K111" s="118"/>
    </row>
    <row r="112" spans="1:12" ht="13.5" customHeight="1" x14ac:dyDescent="0.2">
      <c r="A112" s="19"/>
      <c r="B112" s="22"/>
      <c r="C112" s="29" t="s">
        <v>31</v>
      </c>
      <c r="D112" s="97"/>
      <c r="E112" s="97">
        <v>8000</v>
      </c>
      <c r="F112" s="97">
        <v>8000</v>
      </c>
      <c r="G112" s="97"/>
      <c r="H112" s="97"/>
      <c r="I112" s="97"/>
      <c r="J112" s="103"/>
      <c r="K112" s="118"/>
    </row>
    <row r="113" spans="1:12" ht="13.5" customHeight="1" x14ac:dyDescent="0.2">
      <c r="A113" s="19"/>
      <c r="B113" s="22"/>
      <c r="C113" s="29" t="s">
        <v>15</v>
      </c>
      <c r="D113" s="97"/>
      <c r="E113" s="97">
        <v>32653</v>
      </c>
      <c r="F113" s="97">
        <v>32653</v>
      </c>
      <c r="G113" s="97"/>
      <c r="H113" s="97"/>
      <c r="I113" s="97"/>
      <c r="J113" s="103"/>
      <c r="K113" s="118"/>
    </row>
    <row r="114" spans="1:12" ht="13.5" customHeight="1" x14ac:dyDescent="0.2">
      <c r="A114" s="19"/>
      <c r="B114" s="22"/>
      <c r="C114" s="29" t="s">
        <v>48</v>
      </c>
      <c r="D114" s="97"/>
      <c r="E114" s="97">
        <v>9800</v>
      </c>
      <c r="F114" s="97">
        <v>9800</v>
      </c>
      <c r="G114" s="97"/>
      <c r="H114" s="97"/>
      <c r="I114" s="97"/>
      <c r="J114" s="103"/>
      <c r="K114" s="118"/>
    </row>
    <row r="115" spans="1:12" ht="13.5" customHeight="1" x14ac:dyDescent="0.2">
      <c r="A115" s="19"/>
      <c r="B115" s="22"/>
      <c r="C115" s="29" t="s">
        <v>32</v>
      </c>
      <c r="D115" s="97"/>
      <c r="E115" s="97">
        <v>3000</v>
      </c>
      <c r="F115" s="97">
        <v>3000</v>
      </c>
      <c r="G115" s="97"/>
      <c r="H115" s="97"/>
      <c r="I115" s="97"/>
      <c r="J115" s="103"/>
      <c r="K115" s="118"/>
    </row>
    <row r="116" spans="1:12" ht="13.5" customHeight="1" x14ac:dyDescent="0.2">
      <c r="A116" s="19"/>
      <c r="B116" s="22"/>
      <c r="C116" s="29" t="s">
        <v>33</v>
      </c>
      <c r="D116" s="97"/>
      <c r="E116" s="97">
        <v>9000</v>
      </c>
      <c r="F116" s="97">
        <v>9000</v>
      </c>
      <c r="G116" s="97"/>
      <c r="H116" s="97"/>
      <c r="I116" s="97"/>
      <c r="J116" s="103"/>
      <c r="K116" s="118"/>
    </row>
    <row r="117" spans="1:12" ht="13.5" customHeight="1" x14ac:dyDescent="0.2">
      <c r="A117" s="19"/>
      <c r="B117" s="22"/>
      <c r="C117" s="29" t="s">
        <v>34</v>
      </c>
      <c r="D117" s="97"/>
      <c r="E117" s="97">
        <v>1663</v>
      </c>
      <c r="F117" s="97">
        <v>1663</v>
      </c>
      <c r="G117" s="97"/>
      <c r="H117" s="97"/>
      <c r="I117" s="97"/>
      <c r="J117" s="103"/>
      <c r="K117" s="118"/>
    </row>
    <row r="118" spans="1:12" ht="13.5" customHeight="1" x14ac:dyDescent="0.2">
      <c r="A118" s="19"/>
      <c r="B118" s="22"/>
      <c r="C118" s="29" t="s">
        <v>61</v>
      </c>
      <c r="D118" s="97"/>
      <c r="E118" s="97">
        <v>11000</v>
      </c>
      <c r="F118" s="97">
        <v>11000</v>
      </c>
      <c r="G118" s="97"/>
      <c r="H118" s="97"/>
      <c r="I118" s="97"/>
      <c r="J118" s="103"/>
      <c r="K118" s="118"/>
    </row>
    <row r="119" spans="1:12" ht="13.5" customHeight="1" x14ac:dyDescent="0.2">
      <c r="A119" s="19"/>
      <c r="B119" s="22"/>
      <c r="C119" s="29" t="s">
        <v>49</v>
      </c>
      <c r="D119" s="97"/>
      <c r="E119" s="97">
        <v>596</v>
      </c>
      <c r="F119" s="97">
        <v>596</v>
      </c>
      <c r="G119" s="97"/>
      <c r="H119" s="97"/>
      <c r="I119" s="97"/>
      <c r="J119" s="103"/>
      <c r="K119" s="118"/>
    </row>
    <row r="120" spans="1:12" ht="13.5" customHeight="1" x14ac:dyDescent="0.2">
      <c r="A120" s="19"/>
      <c r="B120" s="22"/>
      <c r="C120" s="29" t="s">
        <v>50</v>
      </c>
      <c r="D120" s="97"/>
      <c r="E120" s="97">
        <v>700</v>
      </c>
      <c r="F120" s="97">
        <v>700</v>
      </c>
      <c r="G120" s="97"/>
      <c r="H120" s="97"/>
      <c r="I120" s="97"/>
      <c r="J120" s="103"/>
      <c r="K120" s="118"/>
    </row>
    <row r="121" spans="1:12" ht="13.5" customHeight="1" thickBot="1" x14ac:dyDescent="0.25">
      <c r="A121" s="19"/>
      <c r="B121" s="22"/>
      <c r="C121" s="60" t="s">
        <v>88</v>
      </c>
      <c r="D121" s="105"/>
      <c r="E121" s="105">
        <v>990</v>
      </c>
      <c r="F121" s="105">
        <v>990</v>
      </c>
      <c r="G121" s="105"/>
      <c r="H121" s="105">
        <v>990</v>
      </c>
      <c r="I121" s="105"/>
      <c r="J121" s="106"/>
      <c r="K121" s="132"/>
      <c r="L121" s="195"/>
    </row>
    <row r="122" spans="1:12" ht="13.5" customHeight="1" thickBot="1" x14ac:dyDescent="0.25">
      <c r="A122" s="17" t="s">
        <v>67</v>
      </c>
      <c r="B122" s="18"/>
      <c r="C122" s="25"/>
      <c r="D122" s="83">
        <f>SUM(D123)</f>
        <v>132000</v>
      </c>
      <c r="E122" s="83">
        <f t="shared" ref="E122:K122" si="13">SUM(E123)</f>
        <v>132000</v>
      </c>
      <c r="F122" s="83">
        <f t="shared" si="13"/>
        <v>132000</v>
      </c>
      <c r="G122" s="83">
        <f t="shared" si="13"/>
        <v>0</v>
      </c>
      <c r="H122" s="83">
        <f t="shared" si="13"/>
        <v>0</v>
      </c>
      <c r="I122" s="83">
        <f t="shared" si="13"/>
        <v>0</v>
      </c>
      <c r="J122" s="83">
        <f t="shared" si="13"/>
        <v>0</v>
      </c>
      <c r="K122" s="85">
        <f t="shared" si="13"/>
        <v>0</v>
      </c>
    </row>
    <row r="123" spans="1:12" ht="13.5" customHeight="1" x14ac:dyDescent="0.2">
      <c r="A123" s="33"/>
      <c r="B123" s="44" t="s">
        <v>68</v>
      </c>
      <c r="C123" s="45"/>
      <c r="D123" s="133">
        <f t="shared" ref="D123:K123" si="14">SUM(D124:D127)</f>
        <v>132000</v>
      </c>
      <c r="E123" s="133">
        <f t="shared" si="14"/>
        <v>132000</v>
      </c>
      <c r="F123" s="133">
        <f t="shared" si="14"/>
        <v>132000</v>
      </c>
      <c r="G123" s="133">
        <f t="shared" si="14"/>
        <v>0</v>
      </c>
      <c r="H123" s="133">
        <f t="shared" si="14"/>
        <v>0</v>
      </c>
      <c r="I123" s="133">
        <f t="shared" si="14"/>
        <v>0</v>
      </c>
      <c r="J123" s="133">
        <f t="shared" si="14"/>
        <v>0</v>
      </c>
      <c r="K123" s="134">
        <f t="shared" si="14"/>
        <v>0</v>
      </c>
    </row>
    <row r="124" spans="1:12" ht="13.5" customHeight="1" x14ac:dyDescent="0.2">
      <c r="A124" s="19"/>
      <c r="B124" s="22"/>
      <c r="C124" s="48" t="s">
        <v>14</v>
      </c>
      <c r="D124" s="135">
        <v>132000</v>
      </c>
      <c r="E124" s="135"/>
      <c r="F124" s="136"/>
      <c r="G124" s="136"/>
      <c r="H124" s="136"/>
      <c r="I124" s="136"/>
      <c r="J124" s="136"/>
      <c r="K124" s="137"/>
    </row>
    <row r="125" spans="1:12" ht="13.5" customHeight="1" x14ac:dyDescent="0.2">
      <c r="A125" s="19"/>
      <c r="B125" s="22"/>
      <c r="C125" s="60" t="s">
        <v>86</v>
      </c>
      <c r="D125" s="105"/>
      <c r="E125" s="105">
        <v>64020</v>
      </c>
      <c r="F125" s="106">
        <v>64020</v>
      </c>
      <c r="G125" s="106"/>
      <c r="H125" s="106"/>
      <c r="I125" s="106"/>
      <c r="J125" s="106"/>
      <c r="K125" s="132"/>
    </row>
    <row r="126" spans="1:12" ht="13.5" customHeight="1" x14ac:dyDescent="0.2">
      <c r="A126" s="19"/>
      <c r="B126" s="22"/>
      <c r="C126" s="29" t="s">
        <v>28</v>
      </c>
      <c r="D126" s="97"/>
      <c r="E126" s="97">
        <v>7920</v>
      </c>
      <c r="F126" s="97">
        <v>7920</v>
      </c>
      <c r="G126" s="103"/>
      <c r="H126" s="103"/>
      <c r="I126" s="103"/>
      <c r="J126" s="103"/>
      <c r="K126" s="118"/>
    </row>
    <row r="127" spans="1:12" ht="13.5" customHeight="1" thickBot="1" x14ac:dyDescent="0.25">
      <c r="A127" s="42"/>
      <c r="B127" s="43"/>
      <c r="C127" s="24" t="s">
        <v>15</v>
      </c>
      <c r="D127" s="93"/>
      <c r="E127" s="93">
        <v>60060</v>
      </c>
      <c r="F127" s="93">
        <v>60060</v>
      </c>
      <c r="G127" s="113"/>
      <c r="H127" s="113"/>
      <c r="I127" s="113"/>
      <c r="J127" s="113"/>
      <c r="K127" s="94"/>
    </row>
    <row r="128" spans="1:12" ht="13.5" hidden="1" customHeight="1" thickBot="1" x14ac:dyDescent="0.25">
      <c r="A128" s="17" t="s">
        <v>82</v>
      </c>
      <c r="B128" s="18"/>
      <c r="C128" s="25"/>
      <c r="D128" s="83">
        <f t="shared" ref="D128:K128" si="15">SUM(D129)</f>
        <v>0</v>
      </c>
      <c r="E128" s="83">
        <f t="shared" si="15"/>
        <v>0</v>
      </c>
      <c r="F128" s="84">
        <f t="shared" si="15"/>
        <v>0</v>
      </c>
      <c r="G128" s="84">
        <f t="shared" si="15"/>
        <v>0</v>
      </c>
      <c r="H128" s="84">
        <f t="shared" si="15"/>
        <v>0</v>
      </c>
      <c r="I128" s="84">
        <f t="shared" si="15"/>
        <v>0</v>
      </c>
      <c r="J128" s="84">
        <f t="shared" si="15"/>
        <v>0</v>
      </c>
      <c r="K128" s="85">
        <f t="shared" si="15"/>
        <v>0</v>
      </c>
    </row>
    <row r="129" spans="1:11" ht="13.5" hidden="1" customHeight="1" thickBot="1" x14ac:dyDescent="0.25">
      <c r="A129" s="257"/>
      <c r="B129" s="43" t="s">
        <v>83</v>
      </c>
      <c r="C129" s="58"/>
      <c r="D129" s="138">
        <f>SUM(D130)</f>
        <v>0</v>
      </c>
      <c r="E129" s="138">
        <f>SUM(E131)</f>
        <v>0</v>
      </c>
      <c r="F129" s="138">
        <f>SUM(F131)</f>
        <v>0</v>
      </c>
      <c r="G129" s="139"/>
      <c r="H129" s="139"/>
      <c r="I129" s="139"/>
      <c r="J129" s="139"/>
      <c r="K129" s="140"/>
    </row>
    <row r="130" spans="1:11" ht="13.5" hidden="1" customHeight="1" x14ac:dyDescent="0.2">
      <c r="A130" s="258"/>
      <c r="B130" s="255"/>
      <c r="C130" s="76" t="s">
        <v>14</v>
      </c>
      <c r="D130" s="141"/>
      <c r="E130" s="141"/>
      <c r="F130" s="142"/>
      <c r="G130" s="142"/>
      <c r="H130" s="142"/>
      <c r="I130" s="142"/>
      <c r="J130" s="142"/>
      <c r="K130" s="143"/>
    </row>
    <row r="131" spans="1:11" ht="13.5" hidden="1" customHeight="1" thickBot="1" x14ac:dyDescent="0.25">
      <c r="A131" s="259"/>
      <c r="B131" s="256"/>
      <c r="C131" s="24" t="s">
        <v>84</v>
      </c>
      <c r="D131" s="93"/>
      <c r="E131" s="93"/>
      <c r="F131" s="113"/>
      <c r="G131" s="113"/>
      <c r="H131" s="113"/>
      <c r="I131" s="113"/>
      <c r="J131" s="113"/>
      <c r="K131" s="94"/>
    </row>
    <row r="132" spans="1:11" ht="13.5" customHeight="1" thickBot="1" x14ac:dyDescent="0.25">
      <c r="A132" s="17" t="s">
        <v>82</v>
      </c>
      <c r="B132" s="18"/>
      <c r="C132" s="25"/>
      <c r="D132" s="83">
        <f t="shared" ref="D132:K136" si="16">SUM(D133)</f>
        <v>10070</v>
      </c>
      <c r="E132" s="83">
        <f t="shared" si="16"/>
        <v>10070</v>
      </c>
      <c r="F132" s="83">
        <f t="shared" si="16"/>
        <v>10070</v>
      </c>
      <c r="G132" s="83">
        <f t="shared" si="16"/>
        <v>0</v>
      </c>
      <c r="H132" s="83">
        <f t="shared" si="16"/>
        <v>0</v>
      </c>
      <c r="I132" s="83">
        <f t="shared" si="16"/>
        <v>0</v>
      </c>
      <c r="J132" s="83">
        <f t="shared" si="16"/>
        <v>0</v>
      </c>
      <c r="K132" s="83">
        <f t="shared" si="16"/>
        <v>0</v>
      </c>
    </row>
    <row r="133" spans="1:11" ht="13.5" customHeight="1" thickBot="1" x14ac:dyDescent="0.25">
      <c r="A133" s="225"/>
      <c r="B133" s="34" t="s">
        <v>83</v>
      </c>
      <c r="C133" s="35"/>
      <c r="D133" s="114">
        <f>SUM(D134+D135)</f>
        <v>10070</v>
      </c>
      <c r="E133" s="114">
        <f t="shared" ref="E133:K133" si="17">SUM(E134+E135)</f>
        <v>10070</v>
      </c>
      <c r="F133" s="114">
        <f t="shared" si="17"/>
        <v>10070</v>
      </c>
      <c r="G133" s="114">
        <f t="shared" si="17"/>
        <v>0</v>
      </c>
      <c r="H133" s="114">
        <f t="shared" si="17"/>
        <v>0</v>
      </c>
      <c r="I133" s="114">
        <f t="shared" si="17"/>
        <v>0</v>
      </c>
      <c r="J133" s="114">
        <f t="shared" si="17"/>
        <v>0</v>
      </c>
      <c r="K133" s="114">
        <f t="shared" si="17"/>
        <v>0</v>
      </c>
    </row>
    <row r="134" spans="1:11" ht="13.5" customHeight="1" thickBot="1" x14ac:dyDescent="0.25">
      <c r="A134" s="225"/>
      <c r="B134" s="224"/>
      <c r="C134" s="226" t="s">
        <v>14</v>
      </c>
      <c r="D134" s="230">
        <v>10070</v>
      </c>
      <c r="E134" s="227"/>
      <c r="F134" s="228"/>
      <c r="G134" s="228"/>
      <c r="H134" s="228"/>
      <c r="I134" s="228"/>
      <c r="J134" s="228"/>
      <c r="K134" s="229"/>
    </row>
    <row r="135" spans="1:11" ht="13.5" customHeight="1" thickBot="1" x14ac:dyDescent="0.25">
      <c r="A135" s="225"/>
      <c r="B135" s="224"/>
      <c r="C135" s="226" t="s">
        <v>84</v>
      </c>
      <c r="D135" s="230">
        <v>0</v>
      </c>
      <c r="E135" s="230">
        <v>10070</v>
      </c>
      <c r="F135" s="231">
        <v>10070</v>
      </c>
      <c r="G135" s="228"/>
      <c r="H135" s="228"/>
      <c r="I135" s="228"/>
      <c r="J135" s="228"/>
      <c r="K135" s="229"/>
    </row>
    <row r="136" spans="1:11" ht="13.5" customHeight="1" thickBot="1" x14ac:dyDescent="0.25">
      <c r="A136" s="17" t="s">
        <v>51</v>
      </c>
      <c r="B136" s="18"/>
      <c r="C136" s="25"/>
      <c r="D136" s="83">
        <f t="shared" si="16"/>
        <v>1799670</v>
      </c>
      <c r="E136" s="83">
        <f t="shared" si="16"/>
        <v>1799670</v>
      </c>
      <c r="F136" s="84">
        <f t="shared" si="16"/>
        <v>1799670</v>
      </c>
      <c r="G136" s="84">
        <f t="shared" si="16"/>
        <v>0</v>
      </c>
      <c r="H136" s="84">
        <f t="shared" si="16"/>
        <v>0</v>
      </c>
      <c r="I136" s="84">
        <f t="shared" si="16"/>
        <v>0</v>
      </c>
      <c r="J136" s="84">
        <f t="shared" si="16"/>
        <v>0</v>
      </c>
      <c r="K136" s="85">
        <f t="shared" si="16"/>
        <v>0</v>
      </c>
    </row>
    <row r="137" spans="1:11" ht="13.5" customHeight="1" x14ac:dyDescent="0.2">
      <c r="A137" s="33"/>
      <c r="B137" s="34" t="s">
        <v>52</v>
      </c>
      <c r="C137" s="35"/>
      <c r="D137" s="114">
        <f>SUM(D138)</f>
        <v>1799670</v>
      </c>
      <c r="E137" s="114">
        <f t="shared" ref="E137:K137" si="18">SUM(E139)</f>
        <v>1799670</v>
      </c>
      <c r="F137" s="114">
        <f t="shared" si="18"/>
        <v>1799670</v>
      </c>
      <c r="G137" s="114">
        <f t="shared" si="18"/>
        <v>0</v>
      </c>
      <c r="H137" s="114">
        <f t="shared" si="18"/>
        <v>0</v>
      </c>
      <c r="I137" s="114">
        <f t="shared" si="18"/>
        <v>0</v>
      </c>
      <c r="J137" s="114">
        <f t="shared" si="18"/>
        <v>0</v>
      </c>
      <c r="K137" s="174">
        <f t="shared" si="18"/>
        <v>0</v>
      </c>
    </row>
    <row r="138" spans="1:11" ht="13.5" customHeight="1" x14ac:dyDescent="0.2">
      <c r="A138" s="56"/>
      <c r="B138" s="57"/>
      <c r="C138" s="190" t="s">
        <v>14</v>
      </c>
      <c r="D138" s="191">
        <v>1799670</v>
      </c>
      <c r="E138" s="191"/>
      <c r="F138" s="191"/>
      <c r="G138" s="192"/>
      <c r="H138" s="192"/>
      <c r="I138" s="192"/>
      <c r="J138" s="193"/>
      <c r="K138" s="194"/>
    </row>
    <row r="139" spans="1:11" ht="13.5" customHeight="1" thickBot="1" x14ac:dyDescent="0.25">
      <c r="A139" s="19"/>
      <c r="B139" s="22"/>
      <c r="C139" s="60" t="s">
        <v>53</v>
      </c>
      <c r="D139" s="105"/>
      <c r="E139" s="96">
        <v>1799670</v>
      </c>
      <c r="F139" s="96">
        <v>1799670</v>
      </c>
      <c r="G139" s="105"/>
      <c r="H139" s="105"/>
      <c r="I139" s="105"/>
      <c r="J139" s="139"/>
      <c r="K139" s="140"/>
    </row>
    <row r="140" spans="1:11" ht="13.5" customHeight="1" thickBot="1" x14ac:dyDescent="0.25">
      <c r="A140" s="17" t="s">
        <v>54</v>
      </c>
      <c r="B140" s="18"/>
      <c r="C140" s="18"/>
      <c r="D140" s="83">
        <f>SUM(D141+D145)</f>
        <v>747084</v>
      </c>
      <c r="E140" s="83">
        <f t="shared" ref="E140:K140" si="19">SUM(E141+E145)</f>
        <v>747084</v>
      </c>
      <c r="F140" s="83">
        <f t="shared" si="19"/>
        <v>747084</v>
      </c>
      <c r="G140" s="83">
        <f t="shared" si="19"/>
        <v>5900</v>
      </c>
      <c r="H140" s="83">
        <f t="shared" si="19"/>
        <v>0</v>
      </c>
      <c r="I140" s="83">
        <f t="shared" si="19"/>
        <v>800</v>
      </c>
      <c r="J140" s="83">
        <f t="shared" si="19"/>
        <v>0</v>
      </c>
      <c r="K140" s="85">
        <f t="shared" si="19"/>
        <v>0</v>
      </c>
    </row>
    <row r="141" spans="1:11" ht="13.5" customHeight="1" x14ac:dyDescent="0.2">
      <c r="A141" s="38"/>
      <c r="B141" s="39" t="s">
        <v>55</v>
      </c>
      <c r="C141" s="39"/>
      <c r="D141" s="145">
        <f>SUM(D143)</f>
        <v>734484</v>
      </c>
      <c r="E141" s="145">
        <f>SUM(E143:E144)</f>
        <v>734484</v>
      </c>
      <c r="F141" s="145">
        <f>SUM(F144)</f>
        <v>734484</v>
      </c>
      <c r="G141" s="145">
        <f>SUM(G144)</f>
        <v>0</v>
      </c>
      <c r="H141" s="145">
        <f>SUM(H144)</f>
        <v>0</v>
      </c>
      <c r="I141" s="145">
        <f>SUM(I144)</f>
        <v>0</v>
      </c>
      <c r="J141" s="145">
        <f>SUM(J144)</f>
        <v>0</v>
      </c>
      <c r="K141" s="146">
        <f>SUM(K142:K144)</f>
        <v>0</v>
      </c>
    </row>
    <row r="142" spans="1:11" ht="13.5" hidden="1" customHeight="1" x14ac:dyDescent="0.2">
      <c r="A142" s="40"/>
      <c r="B142" s="249"/>
      <c r="C142" s="53" t="s">
        <v>79</v>
      </c>
      <c r="D142" s="147"/>
      <c r="E142" s="147"/>
      <c r="F142" s="147"/>
      <c r="G142" s="147"/>
      <c r="H142" s="147"/>
      <c r="I142" s="147"/>
      <c r="J142" s="148"/>
      <c r="K142" s="197"/>
    </row>
    <row r="143" spans="1:11" ht="13.15" customHeight="1" x14ac:dyDescent="0.2">
      <c r="A143" s="40"/>
      <c r="B143" s="250"/>
      <c r="C143" s="54" t="s">
        <v>14</v>
      </c>
      <c r="D143" s="117">
        <v>734484</v>
      </c>
      <c r="E143" s="117"/>
      <c r="F143" s="117"/>
      <c r="G143" s="117"/>
      <c r="H143" s="117"/>
      <c r="I143" s="149"/>
      <c r="J143" s="150"/>
      <c r="K143" s="151"/>
    </row>
    <row r="144" spans="1:11" ht="13.5" customHeight="1" x14ac:dyDescent="0.2">
      <c r="A144" s="40"/>
      <c r="B144" s="251"/>
      <c r="C144" s="41" t="s">
        <v>56</v>
      </c>
      <c r="D144" s="152"/>
      <c r="E144" s="117">
        <v>734484</v>
      </c>
      <c r="F144" s="117">
        <v>734484</v>
      </c>
      <c r="G144" s="152"/>
      <c r="H144" s="152"/>
      <c r="I144" s="153"/>
      <c r="J144" s="154"/>
      <c r="K144" s="155"/>
    </row>
    <row r="145" spans="1:11" ht="13.5" customHeight="1" x14ac:dyDescent="0.2">
      <c r="A145" s="40"/>
      <c r="B145" s="52" t="s">
        <v>75</v>
      </c>
      <c r="C145" s="52"/>
      <c r="D145" s="156">
        <f t="shared" ref="D145:K145" si="20">SUM(D146:D151)</f>
        <v>12600</v>
      </c>
      <c r="E145" s="156">
        <f t="shared" si="20"/>
        <v>12600</v>
      </c>
      <c r="F145" s="156">
        <f t="shared" si="20"/>
        <v>12600</v>
      </c>
      <c r="G145" s="156">
        <f t="shared" si="20"/>
        <v>5900</v>
      </c>
      <c r="H145" s="156">
        <f t="shared" si="20"/>
        <v>0</v>
      </c>
      <c r="I145" s="156">
        <f t="shared" si="20"/>
        <v>800</v>
      </c>
      <c r="J145" s="156">
        <f t="shared" si="20"/>
        <v>0</v>
      </c>
      <c r="K145" s="181">
        <f t="shared" si="20"/>
        <v>0</v>
      </c>
    </row>
    <row r="146" spans="1:11" ht="13.5" customHeight="1" x14ac:dyDescent="0.2">
      <c r="A146" s="40"/>
      <c r="B146" s="51"/>
      <c r="C146" s="53" t="s">
        <v>14</v>
      </c>
      <c r="D146" s="147">
        <v>12600</v>
      </c>
      <c r="E146" s="147"/>
      <c r="F146" s="147"/>
      <c r="G146" s="147"/>
      <c r="H146" s="147"/>
      <c r="I146" s="157"/>
      <c r="J146" s="148"/>
      <c r="K146" s="158"/>
    </row>
    <row r="147" spans="1:11" ht="13.5" customHeight="1" x14ac:dyDescent="0.2">
      <c r="A147" s="40"/>
      <c r="B147" s="51"/>
      <c r="C147" s="54" t="s">
        <v>76</v>
      </c>
      <c r="D147" s="117"/>
      <c r="E147" s="117">
        <v>800</v>
      </c>
      <c r="F147" s="117">
        <v>800</v>
      </c>
      <c r="G147" s="117"/>
      <c r="H147" s="117"/>
      <c r="I147" s="117">
        <v>800</v>
      </c>
      <c r="J147" s="159"/>
      <c r="K147" s="151"/>
    </row>
    <row r="148" spans="1:11" ht="13.5" hidden="1" customHeight="1" x14ac:dyDescent="0.2">
      <c r="A148" s="40"/>
      <c r="B148" s="51"/>
      <c r="C148" s="54" t="s">
        <v>26</v>
      </c>
      <c r="D148" s="117"/>
      <c r="E148" s="117"/>
      <c r="F148" s="117"/>
      <c r="G148" s="117"/>
      <c r="H148" s="117"/>
      <c r="I148" s="149"/>
      <c r="J148" s="159"/>
      <c r="K148" s="151"/>
    </row>
    <row r="149" spans="1:11" ht="13.5" hidden="1" customHeight="1" x14ac:dyDescent="0.2">
      <c r="A149" s="40"/>
      <c r="B149" s="51"/>
      <c r="C149" s="54" t="s">
        <v>27</v>
      </c>
      <c r="D149" s="117"/>
      <c r="E149" s="117"/>
      <c r="F149" s="117"/>
      <c r="G149" s="117"/>
      <c r="H149" s="117"/>
      <c r="I149" s="149"/>
      <c r="J149" s="159"/>
      <c r="K149" s="151"/>
    </row>
    <row r="150" spans="1:11" ht="13.5" customHeight="1" x14ac:dyDescent="0.2">
      <c r="A150" s="40"/>
      <c r="B150" s="51"/>
      <c r="C150" s="54" t="s">
        <v>39</v>
      </c>
      <c r="D150" s="117"/>
      <c r="E150" s="117">
        <v>5900</v>
      </c>
      <c r="F150" s="117">
        <v>5900</v>
      </c>
      <c r="G150" s="117">
        <v>5900</v>
      </c>
      <c r="H150" s="117"/>
      <c r="I150" s="149"/>
      <c r="J150" s="159"/>
      <c r="K150" s="151"/>
    </row>
    <row r="151" spans="1:11" ht="13.5" customHeight="1" thickBot="1" x14ac:dyDescent="0.25">
      <c r="A151" s="40"/>
      <c r="B151" s="51"/>
      <c r="C151" s="54" t="s">
        <v>15</v>
      </c>
      <c r="D151" s="117"/>
      <c r="E151" s="117">
        <v>5900</v>
      </c>
      <c r="F151" s="117">
        <v>5900</v>
      </c>
      <c r="G151" s="117"/>
      <c r="H151" s="117"/>
      <c r="I151" s="149"/>
      <c r="J151" s="159"/>
      <c r="K151" s="151"/>
    </row>
    <row r="152" spans="1:11" ht="13.5" customHeight="1" thickBot="1" x14ac:dyDescent="0.25">
      <c r="A152" s="17" t="s">
        <v>57</v>
      </c>
      <c r="B152" s="18"/>
      <c r="C152" s="25"/>
      <c r="D152" s="83">
        <f>SUM(D153+D169)</f>
        <v>274320</v>
      </c>
      <c r="E152" s="83">
        <f t="shared" ref="E152:K152" si="21">SUM(E153+E169)</f>
        <v>274320</v>
      </c>
      <c r="F152" s="83">
        <f t="shared" si="21"/>
        <v>274320</v>
      </c>
      <c r="G152" s="83">
        <f t="shared" si="21"/>
        <v>154248</v>
      </c>
      <c r="H152" s="83">
        <f t="shared" si="21"/>
        <v>26830</v>
      </c>
      <c r="I152" s="83">
        <f t="shared" si="21"/>
        <v>13860</v>
      </c>
      <c r="J152" s="83">
        <f t="shared" si="21"/>
        <v>0</v>
      </c>
      <c r="K152" s="83">
        <f t="shared" si="21"/>
        <v>3743</v>
      </c>
    </row>
    <row r="153" spans="1:11" ht="13.5" customHeight="1" x14ac:dyDescent="0.2">
      <c r="A153" s="202"/>
      <c r="B153" s="203" t="s">
        <v>58</v>
      </c>
      <c r="C153" s="204"/>
      <c r="D153" s="205">
        <f>SUM(D155)</f>
        <v>260460</v>
      </c>
      <c r="E153" s="205">
        <f t="shared" ref="E153:J153" si="22">SUM(E156:E168)</f>
        <v>260460</v>
      </c>
      <c r="F153" s="205">
        <f t="shared" si="22"/>
        <v>260460</v>
      </c>
      <c r="G153" s="205">
        <f t="shared" si="22"/>
        <v>154248</v>
      </c>
      <c r="H153" s="205">
        <f t="shared" si="22"/>
        <v>26830</v>
      </c>
      <c r="I153" s="205">
        <f t="shared" si="22"/>
        <v>0</v>
      </c>
      <c r="J153" s="205">
        <f t="shared" si="22"/>
        <v>0</v>
      </c>
      <c r="K153" s="206">
        <f>SUM(K154)</f>
        <v>3743</v>
      </c>
    </row>
    <row r="154" spans="1:11" ht="13.5" customHeight="1" x14ac:dyDescent="0.2">
      <c r="A154" s="202"/>
      <c r="B154" s="207"/>
      <c r="C154" s="208" t="s">
        <v>62</v>
      </c>
      <c r="D154" s="209"/>
      <c r="E154" s="209"/>
      <c r="F154" s="209"/>
      <c r="G154" s="209"/>
      <c r="H154" s="209"/>
      <c r="I154" s="209"/>
      <c r="J154" s="210"/>
      <c r="K154" s="211">
        <v>3743</v>
      </c>
    </row>
    <row r="155" spans="1:11" ht="13.5" customHeight="1" x14ac:dyDescent="0.2">
      <c r="A155" s="202"/>
      <c r="B155" s="207"/>
      <c r="C155" s="212" t="s">
        <v>14</v>
      </c>
      <c r="D155" s="213">
        <v>260460</v>
      </c>
      <c r="E155" s="213"/>
      <c r="F155" s="213"/>
      <c r="G155" s="213"/>
      <c r="H155" s="213"/>
      <c r="I155" s="213"/>
      <c r="J155" s="214"/>
      <c r="K155" s="215"/>
    </row>
    <row r="156" spans="1:11" ht="13.5" customHeight="1" x14ac:dyDescent="0.2">
      <c r="A156" s="202"/>
      <c r="B156" s="207"/>
      <c r="C156" s="212" t="s">
        <v>23</v>
      </c>
      <c r="D156" s="213"/>
      <c r="E156" s="213">
        <v>115559</v>
      </c>
      <c r="F156" s="213">
        <v>115559</v>
      </c>
      <c r="G156" s="213">
        <f>SUM(F156)</f>
        <v>115559</v>
      </c>
      <c r="H156" s="213"/>
      <c r="I156" s="213"/>
      <c r="J156" s="214"/>
      <c r="K156" s="215"/>
    </row>
    <row r="157" spans="1:11" ht="13.5" customHeight="1" x14ac:dyDescent="0.2">
      <c r="A157" s="202"/>
      <c r="B157" s="207"/>
      <c r="C157" s="212" t="s">
        <v>25</v>
      </c>
      <c r="D157" s="213"/>
      <c r="E157" s="213">
        <v>8300</v>
      </c>
      <c r="F157" s="213">
        <v>8300</v>
      </c>
      <c r="G157" s="213">
        <f>SUM(F157)</f>
        <v>8300</v>
      </c>
      <c r="H157" s="213"/>
      <c r="I157" s="213"/>
      <c r="J157" s="214"/>
      <c r="K157" s="215"/>
    </row>
    <row r="158" spans="1:11" ht="13.5" customHeight="1" x14ac:dyDescent="0.2">
      <c r="A158" s="202"/>
      <c r="B158" s="207"/>
      <c r="C158" s="212" t="s">
        <v>26</v>
      </c>
      <c r="D158" s="213"/>
      <c r="E158" s="213">
        <v>24623</v>
      </c>
      <c r="F158" s="213">
        <v>24623</v>
      </c>
      <c r="G158" s="213"/>
      <c r="H158" s="213">
        <f>SUM(F158)</f>
        <v>24623</v>
      </c>
      <c r="I158" s="213"/>
      <c r="J158" s="214"/>
      <c r="K158" s="215"/>
    </row>
    <row r="159" spans="1:11" ht="13.5" customHeight="1" x14ac:dyDescent="0.2">
      <c r="A159" s="202"/>
      <c r="B159" s="207"/>
      <c r="C159" s="212" t="s">
        <v>27</v>
      </c>
      <c r="D159" s="213"/>
      <c r="E159" s="213">
        <v>1503</v>
      </c>
      <c r="F159" s="213">
        <v>1503</v>
      </c>
      <c r="G159" s="213"/>
      <c r="H159" s="213">
        <v>1503</v>
      </c>
      <c r="I159" s="213"/>
      <c r="J159" s="214"/>
      <c r="K159" s="215"/>
    </row>
    <row r="160" spans="1:11" ht="13.5" customHeight="1" x14ac:dyDescent="0.2">
      <c r="A160" s="202"/>
      <c r="B160" s="207"/>
      <c r="C160" s="212" t="s">
        <v>39</v>
      </c>
      <c r="D160" s="213"/>
      <c r="E160" s="213">
        <v>30389</v>
      </c>
      <c r="F160" s="213">
        <v>30389</v>
      </c>
      <c r="G160" s="213">
        <f>SUM(F160)</f>
        <v>30389</v>
      </c>
      <c r="H160" s="213"/>
      <c r="I160" s="213"/>
      <c r="J160" s="214"/>
      <c r="K160" s="215"/>
    </row>
    <row r="161" spans="1:12" ht="13.5" customHeight="1" x14ac:dyDescent="0.2">
      <c r="A161" s="202"/>
      <c r="B161" s="207"/>
      <c r="C161" s="212" t="s">
        <v>28</v>
      </c>
      <c r="D161" s="213"/>
      <c r="E161" s="213">
        <v>11158</v>
      </c>
      <c r="F161" s="213">
        <v>11158</v>
      </c>
      <c r="G161" s="213"/>
      <c r="H161" s="213"/>
      <c r="I161" s="213"/>
      <c r="J161" s="214"/>
      <c r="K161" s="215"/>
    </row>
    <row r="162" spans="1:12" ht="13.5" customHeight="1" x14ac:dyDescent="0.2">
      <c r="A162" s="202"/>
      <c r="B162" s="207"/>
      <c r="C162" s="212" t="s">
        <v>30</v>
      </c>
      <c r="D162" s="213"/>
      <c r="E162" s="213">
        <v>340</v>
      </c>
      <c r="F162" s="213">
        <v>340</v>
      </c>
      <c r="G162" s="213"/>
      <c r="H162" s="213"/>
      <c r="I162" s="213"/>
      <c r="J162" s="214"/>
      <c r="K162" s="215"/>
    </row>
    <row r="163" spans="1:12" ht="13.5" customHeight="1" x14ac:dyDescent="0.2">
      <c r="A163" s="202"/>
      <c r="B163" s="207"/>
      <c r="C163" s="212" t="s">
        <v>31</v>
      </c>
      <c r="D163" s="213"/>
      <c r="E163" s="213">
        <v>300</v>
      </c>
      <c r="F163" s="213">
        <v>300</v>
      </c>
      <c r="G163" s="213"/>
      <c r="H163" s="213"/>
      <c r="I163" s="213"/>
      <c r="J163" s="214"/>
      <c r="K163" s="215"/>
    </row>
    <row r="164" spans="1:12" ht="13.5" customHeight="1" x14ac:dyDescent="0.2">
      <c r="A164" s="202"/>
      <c r="B164" s="207"/>
      <c r="C164" s="212" t="s">
        <v>15</v>
      </c>
      <c r="D164" s="213"/>
      <c r="E164" s="213">
        <v>62000</v>
      </c>
      <c r="F164" s="213">
        <v>62000</v>
      </c>
      <c r="G164" s="213"/>
      <c r="H164" s="213"/>
      <c r="I164" s="213"/>
      <c r="J164" s="214"/>
      <c r="K164" s="215"/>
    </row>
    <row r="165" spans="1:12" ht="13.5" customHeight="1" x14ac:dyDescent="0.2">
      <c r="A165" s="202"/>
      <c r="B165" s="207"/>
      <c r="C165" s="212" t="s">
        <v>48</v>
      </c>
      <c r="D165" s="213"/>
      <c r="E165" s="213">
        <v>1300</v>
      </c>
      <c r="F165" s="213">
        <v>1300</v>
      </c>
      <c r="G165" s="213"/>
      <c r="H165" s="213"/>
      <c r="I165" s="213"/>
      <c r="J165" s="214"/>
      <c r="K165" s="215"/>
    </row>
    <row r="166" spans="1:12" ht="13.5" customHeight="1" x14ac:dyDescent="0.2">
      <c r="A166" s="202"/>
      <c r="B166" s="207"/>
      <c r="C166" s="212" t="s">
        <v>34</v>
      </c>
      <c r="D166" s="213"/>
      <c r="E166" s="213">
        <v>3604</v>
      </c>
      <c r="F166" s="213">
        <v>3604</v>
      </c>
      <c r="G166" s="213"/>
      <c r="H166" s="213"/>
      <c r="I166" s="213"/>
      <c r="J166" s="214"/>
      <c r="K166" s="215"/>
    </row>
    <row r="167" spans="1:12" ht="13.5" customHeight="1" x14ac:dyDescent="0.2">
      <c r="A167" s="202"/>
      <c r="B167" s="207"/>
      <c r="C167" s="212" t="s">
        <v>74</v>
      </c>
      <c r="D167" s="213"/>
      <c r="E167" s="213">
        <v>680</v>
      </c>
      <c r="F167" s="213">
        <v>680</v>
      </c>
      <c r="G167" s="213"/>
      <c r="H167" s="213"/>
      <c r="I167" s="213"/>
      <c r="J167" s="214"/>
      <c r="K167" s="215"/>
    </row>
    <row r="168" spans="1:12" ht="13.5" customHeight="1" thickBot="1" x14ac:dyDescent="0.25">
      <c r="A168" s="202"/>
      <c r="B168" s="207"/>
      <c r="C168" s="216" t="s">
        <v>88</v>
      </c>
      <c r="D168" s="217"/>
      <c r="E168" s="217">
        <v>704</v>
      </c>
      <c r="F168" s="217">
        <v>704</v>
      </c>
      <c r="G168" s="217"/>
      <c r="H168" s="217">
        <f>SUM(F168)</f>
        <v>704</v>
      </c>
      <c r="I168" s="217"/>
      <c r="J168" s="218"/>
      <c r="K168" s="219"/>
      <c r="L168" s="195"/>
    </row>
    <row r="169" spans="1:12" ht="13.5" customHeight="1" thickBot="1" x14ac:dyDescent="0.25">
      <c r="A169" s="202"/>
      <c r="B169" s="207" t="s">
        <v>90</v>
      </c>
      <c r="C169" s="220"/>
      <c r="D169" s="221">
        <f>SUM(D170)</f>
        <v>13860</v>
      </c>
      <c r="E169" s="221">
        <f>SUM(E171)</f>
        <v>13860</v>
      </c>
      <c r="F169" s="221">
        <f t="shared" ref="F169:J169" si="23">SUM(F171)</f>
        <v>13860</v>
      </c>
      <c r="G169" s="221">
        <f t="shared" si="23"/>
        <v>0</v>
      </c>
      <c r="H169" s="221">
        <f t="shared" si="23"/>
        <v>0</v>
      </c>
      <c r="I169" s="221">
        <f t="shared" si="23"/>
        <v>13860</v>
      </c>
      <c r="J169" s="221">
        <f t="shared" si="23"/>
        <v>0</v>
      </c>
      <c r="K169" s="222"/>
      <c r="L169" s="195"/>
    </row>
    <row r="170" spans="1:12" ht="13.5" customHeight="1" thickBot="1" x14ac:dyDescent="0.25">
      <c r="A170" s="202"/>
      <c r="B170" s="207"/>
      <c r="C170" s="220" t="s">
        <v>14</v>
      </c>
      <c r="D170" s="221">
        <v>13860</v>
      </c>
      <c r="E170" s="221"/>
      <c r="F170" s="221"/>
      <c r="G170" s="221"/>
      <c r="H170" s="221"/>
      <c r="I170" s="221"/>
      <c r="J170" s="223"/>
      <c r="K170" s="222"/>
      <c r="L170" s="195"/>
    </row>
    <row r="171" spans="1:12" ht="13.5" customHeight="1" thickBot="1" x14ac:dyDescent="0.25">
      <c r="A171" s="202"/>
      <c r="B171" s="207"/>
      <c r="C171" s="220" t="s">
        <v>73</v>
      </c>
      <c r="D171" s="221"/>
      <c r="E171" s="221">
        <v>13860</v>
      </c>
      <c r="F171" s="221">
        <v>13860</v>
      </c>
      <c r="G171" s="221"/>
      <c r="H171" s="221"/>
      <c r="I171" s="221">
        <v>13860</v>
      </c>
      <c r="J171" s="223"/>
      <c r="K171" s="222"/>
      <c r="L171" s="195"/>
    </row>
    <row r="172" spans="1:12" ht="13.5" customHeight="1" thickBot="1" x14ac:dyDescent="0.25">
      <c r="A172" s="17" t="s">
        <v>69</v>
      </c>
      <c r="B172" s="18"/>
      <c r="C172" s="25"/>
      <c r="D172" s="83">
        <f>SUM(D178+D182+D173)</f>
        <v>330422</v>
      </c>
      <c r="E172" s="83">
        <f t="shared" ref="E172:K172" si="24">SUM(E178+E182+E173)</f>
        <v>330422</v>
      </c>
      <c r="F172" s="83">
        <f t="shared" si="24"/>
        <v>330422</v>
      </c>
      <c r="G172" s="83">
        <f t="shared" si="24"/>
        <v>3271</v>
      </c>
      <c r="H172" s="83">
        <f t="shared" si="24"/>
        <v>0</v>
      </c>
      <c r="I172" s="83">
        <f t="shared" si="24"/>
        <v>327151</v>
      </c>
      <c r="J172" s="83">
        <f t="shared" si="24"/>
        <v>0</v>
      </c>
      <c r="K172" s="85">
        <f t="shared" si="24"/>
        <v>0</v>
      </c>
    </row>
    <row r="173" spans="1:12" ht="13.5" hidden="1" customHeight="1" x14ac:dyDescent="0.2">
      <c r="A173" s="61"/>
      <c r="B173" s="68" t="s">
        <v>85</v>
      </c>
      <c r="C173" s="69"/>
      <c r="D173" s="160">
        <f>SUM(D174:D177)</f>
        <v>0</v>
      </c>
      <c r="E173" s="160">
        <f t="shared" ref="E173:K173" si="25">SUM(E174:E177)</f>
        <v>0</v>
      </c>
      <c r="F173" s="160">
        <f t="shared" si="25"/>
        <v>0</v>
      </c>
      <c r="G173" s="160">
        <f t="shared" si="25"/>
        <v>0</v>
      </c>
      <c r="H173" s="160">
        <f t="shared" si="25"/>
        <v>0</v>
      </c>
      <c r="I173" s="160">
        <f t="shared" si="25"/>
        <v>0</v>
      </c>
      <c r="J173" s="160">
        <f t="shared" si="25"/>
        <v>0</v>
      </c>
      <c r="K173" s="161">
        <f t="shared" si="25"/>
        <v>0</v>
      </c>
    </row>
    <row r="174" spans="1:12" ht="13.5" hidden="1" customHeight="1" x14ac:dyDescent="0.2">
      <c r="A174" s="62"/>
      <c r="B174" s="63"/>
      <c r="C174" s="67" t="s">
        <v>14</v>
      </c>
      <c r="D174" s="162"/>
      <c r="E174" s="162"/>
      <c r="F174" s="162"/>
      <c r="G174" s="162"/>
      <c r="H174" s="162"/>
      <c r="I174" s="162"/>
      <c r="J174" s="162"/>
      <c r="K174" s="163"/>
    </row>
    <row r="175" spans="1:12" ht="13.5" hidden="1" customHeight="1" x14ac:dyDescent="0.2">
      <c r="A175" s="62"/>
      <c r="B175" s="63"/>
      <c r="C175" s="67" t="s">
        <v>73</v>
      </c>
      <c r="D175" s="162"/>
      <c r="E175" s="162"/>
      <c r="F175" s="162"/>
      <c r="G175" s="162"/>
      <c r="H175" s="162"/>
      <c r="I175" s="162"/>
      <c r="J175" s="162"/>
      <c r="K175" s="163"/>
    </row>
    <row r="176" spans="1:12" ht="13.5" hidden="1" customHeight="1" x14ac:dyDescent="0.2">
      <c r="A176" s="62"/>
      <c r="B176" s="63"/>
      <c r="C176" s="65" t="s">
        <v>23</v>
      </c>
      <c r="D176" s="164"/>
      <c r="E176" s="164"/>
      <c r="F176" s="164"/>
      <c r="G176" s="164"/>
      <c r="H176" s="164"/>
      <c r="I176" s="164"/>
      <c r="J176" s="164"/>
      <c r="K176" s="165"/>
    </row>
    <row r="177" spans="1:11" ht="13.5" hidden="1" customHeight="1" thickBot="1" x14ac:dyDescent="0.25">
      <c r="A177" s="62"/>
      <c r="B177" s="64"/>
      <c r="C177" s="66" t="s">
        <v>28</v>
      </c>
      <c r="D177" s="166"/>
      <c r="E177" s="166"/>
      <c r="F177" s="166"/>
      <c r="G177" s="166"/>
      <c r="H177" s="166"/>
      <c r="I177" s="166"/>
      <c r="J177" s="166"/>
      <c r="K177" s="167"/>
    </row>
    <row r="178" spans="1:11" ht="13.5" customHeight="1" x14ac:dyDescent="0.2">
      <c r="A178" s="19"/>
      <c r="B178" s="44" t="s">
        <v>70</v>
      </c>
      <c r="C178" s="46"/>
      <c r="D178" s="133">
        <f>SUM(D179:D181)</f>
        <v>207552</v>
      </c>
      <c r="E178" s="133">
        <f t="shared" ref="E178:K178" si="26">SUM(E179:E181)</f>
        <v>207552</v>
      </c>
      <c r="F178" s="133">
        <f t="shared" si="26"/>
        <v>207552</v>
      </c>
      <c r="G178" s="133">
        <f t="shared" si="26"/>
        <v>2055</v>
      </c>
      <c r="H178" s="133">
        <f t="shared" si="26"/>
        <v>0</v>
      </c>
      <c r="I178" s="133">
        <f t="shared" si="26"/>
        <v>205497</v>
      </c>
      <c r="J178" s="133">
        <f t="shared" si="26"/>
        <v>0</v>
      </c>
      <c r="K178" s="134">
        <f t="shared" si="26"/>
        <v>0</v>
      </c>
    </row>
    <row r="179" spans="1:11" ht="13.5" customHeight="1" x14ac:dyDescent="0.2">
      <c r="A179" s="19"/>
      <c r="B179" s="49"/>
      <c r="C179" s="48" t="s">
        <v>71</v>
      </c>
      <c r="D179" s="135">
        <v>207552</v>
      </c>
      <c r="E179" s="135"/>
      <c r="F179" s="135"/>
      <c r="G179" s="135"/>
      <c r="H179" s="135"/>
      <c r="I179" s="135"/>
      <c r="J179" s="136"/>
      <c r="K179" s="137"/>
    </row>
    <row r="180" spans="1:11" ht="13.5" customHeight="1" x14ac:dyDescent="0.2">
      <c r="A180" s="19"/>
      <c r="B180" s="22"/>
      <c r="C180" s="29" t="s">
        <v>73</v>
      </c>
      <c r="D180" s="97"/>
      <c r="E180" s="97">
        <v>205497</v>
      </c>
      <c r="F180" s="97">
        <v>205497</v>
      </c>
      <c r="G180" s="97"/>
      <c r="H180" s="97"/>
      <c r="I180" s="97">
        <v>205497</v>
      </c>
      <c r="J180" s="103"/>
      <c r="K180" s="118"/>
    </row>
    <row r="181" spans="1:11" ht="13.5" customHeight="1" x14ac:dyDescent="0.2">
      <c r="A181" s="19"/>
      <c r="B181" s="20"/>
      <c r="C181" s="31" t="s">
        <v>23</v>
      </c>
      <c r="D181" s="168"/>
      <c r="E181" s="168">
        <v>2055</v>
      </c>
      <c r="F181" s="168">
        <v>2055</v>
      </c>
      <c r="G181" s="168">
        <v>2055</v>
      </c>
      <c r="H181" s="168"/>
      <c r="I181" s="168"/>
      <c r="J181" s="169"/>
      <c r="K181" s="170"/>
    </row>
    <row r="182" spans="1:11" ht="13.5" customHeight="1" x14ac:dyDescent="0.2">
      <c r="A182" s="19"/>
      <c r="B182" s="26" t="s">
        <v>72</v>
      </c>
      <c r="C182" s="47"/>
      <c r="D182" s="171">
        <f>SUM(D183:D185)</f>
        <v>122870</v>
      </c>
      <c r="E182" s="171">
        <f t="shared" ref="E182:K182" si="27">SUM(E183:E185)</f>
        <v>122870</v>
      </c>
      <c r="F182" s="171">
        <f t="shared" si="27"/>
        <v>122870</v>
      </c>
      <c r="G182" s="171">
        <f t="shared" si="27"/>
        <v>1216</v>
      </c>
      <c r="H182" s="171">
        <f t="shared" si="27"/>
        <v>0</v>
      </c>
      <c r="I182" s="171">
        <f t="shared" si="27"/>
        <v>121654</v>
      </c>
      <c r="J182" s="171">
        <f t="shared" si="27"/>
        <v>0</v>
      </c>
      <c r="K182" s="172">
        <f t="shared" si="27"/>
        <v>0</v>
      </c>
    </row>
    <row r="183" spans="1:11" ht="13.5" customHeight="1" x14ac:dyDescent="0.2">
      <c r="A183" s="19"/>
      <c r="B183" s="50"/>
      <c r="C183" s="23" t="s">
        <v>71</v>
      </c>
      <c r="D183" s="90">
        <v>122870</v>
      </c>
      <c r="E183" s="90"/>
      <c r="F183" s="90"/>
      <c r="G183" s="90"/>
      <c r="H183" s="90"/>
      <c r="I183" s="90"/>
      <c r="J183" s="91"/>
      <c r="K183" s="92"/>
    </row>
    <row r="184" spans="1:11" ht="13.5" customHeight="1" x14ac:dyDescent="0.2">
      <c r="A184" s="19"/>
      <c r="B184" s="22"/>
      <c r="C184" s="29" t="s">
        <v>73</v>
      </c>
      <c r="D184" s="97"/>
      <c r="E184" s="97">
        <v>121654</v>
      </c>
      <c r="F184" s="97">
        <v>121654</v>
      </c>
      <c r="G184" s="97"/>
      <c r="H184" s="97"/>
      <c r="I184" s="97">
        <v>121654</v>
      </c>
      <c r="J184" s="103"/>
      <c r="K184" s="118"/>
    </row>
    <row r="185" spans="1:11" ht="13.5" customHeight="1" thickBot="1" x14ac:dyDescent="0.25">
      <c r="A185" s="42"/>
      <c r="B185" s="43"/>
      <c r="C185" s="24" t="s">
        <v>23</v>
      </c>
      <c r="D185" s="93"/>
      <c r="E185" s="93">
        <v>1216</v>
      </c>
      <c r="F185" s="93">
        <v>1216</v>
      </c>
      <c r="G185" s="93">
        <f>SUM(F185)</f>
        <v>1216</v>
      </c>
      <c r="H185" s="93"/>
      <c r="I185" s="93"/>
      <c r="J185" s="113"/>
      <c r="K185" s="94"/>
    </row>
    <row r="186" spans="1:11" s="5" customFormat="1" ht="13.5" customHeight="1" thickBot="1" x14ac:dyDescent="0.25">
      <c r="A186" s="252" t="s">
        <v>59</v>
      </c>
      <c r="B186" s="252"/>
      <c r="C186" s="252"/>
      <c r="D186" s="173">
        <f>SUM(D13+D17+D36+D64+D91+D136+D152+D140+D122+D132+D172+D87+D128+D77)</f>
        <v>8996716</v>
      </c>
      <c r="E186" s="173">
        <f>SUM(E13+E17+E36+E64+E91+E136+E152+E140+E122+E132+E172+E87+E128+E77)</f>
        <v>8996716</v>
      </c>
      <c r="F186" s="173">
        <f>SUM(F13+F17+F36+F64+F91+F136+F152+F140+F122+F132+F172+F87+F128+F77)</f>
        <v>8996716</v>
      </c>
      <c r="G186" s="173">
        <f>SUM(G13+G17+G36+G64+G91+G136+G152+G140+G122+F132+G172+G87+G128+G77)</f>
        <v>5201791</v>
      </c>
      <c r="H186" s="173">
        <f>SUM(H13+H17+H36+H64+H91+H136+H152+H140+H122+H132+H172+H87+H128+H77)</f>
        <v>123326</v>
      </c>
      <c r="I186" s="173">
        <f>SUM(I13+I17+I36+I64+I91+I136+I152+I140+I122+I132+I172+I87+I128+I77)</f>
        <v>479949</v>
      </c>
      <c r="J186" s="173">
        <f>SUM(J13+J17+J36+J64+J91+J136+J152+J140+J122+J132+J172+J87+J128+J77)</f>
        <v>0</v>
      </c>
      <c r="K186" s="182">
        <f>SUM(K13+K17+K36+K64+K91+K136+K152+K140+K122+K132+K172+K87+K128+K77)</f>
        <v>268743</v>
      </c>
    </row>
  </sheetData>
  <sheetProtection selectLockedCells="1" selectUnlockedCells="1"/>
  <mergeCells count="16">
    <mergeCell ref="B142:B144"/>
    <mergeCell ref="A186:C186"/>
    <mergeCell ref="E8:E9"/>
    <mergeCell ref="B130:B131"/>
    <mergeCell ref="A129:A131"/>
    <mergeCell ref="A1:K1"/>
    <mergeCell ref="A2:K2"/>
    <mergeCell ref="A4:K4"/>
    <mergeCell ref="A5:J5"/>
    <mergeCell ref="A8:C10"/>
    <mergeCell ref="D8:D10"/>
    <mergeCell ref="F8:J8"/>
    <mergeCell ref="K8:K10"/>
    <mergeCell ref="F9:F10"/>
    <mergeCell ref="H9:I9"/>
    <mergeCell ref="J9:J10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86" firstPageNumber="0" fitToHeight="3" orientation="portrait" r:id="rId1"/>
  <headerFooter alignWithMargins="0"/>
  <rowBreaks count="2" manualBreakCount="2">
    <brk id="62" max="10" man="1"/>
    <brk id="1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_3</vt:lpstr>
      <vt:lpstr>_3!Obszar_wydruku</vt:lpstr>
      <vt:lpstr>_3!Tytuły_wydruku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2022-07-29T09:32:55Z</cp:lastPrinted>
  <dcterms:created xsi:type="dcterms:W3CDTF">2022-02-01T13:19:55Z</dcterms:created>
  <dcterms:modified xsi:type="dcterms:W3CDTF">2022-07-29T09:33:04Z</dcterms:modified>
</cp:coreProperties>
</file>