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OKUMENT\FIN\gmichalec\Budżet 2022\Sprawozdanie za I półrocze  2022\UZ  Informacja I półrocze\"/>
    </mc:Choice>
  </mc:AlternateContent>
  <bookViews>
    <workbookView xWindow="120" yWindow="60" windowWidth="15480" windowHeight="11640"/>
  </bookViews>
  <sheets>
    <sheet name="WPF" sheetId="2" r:id="rId1"/>
  </sheets>
  <definedNames>
    <definedName name="_edn1" localSheetId="0">WPF!$A$52</definedName>
    <definedName name="_edn10" localSheetId="0">WPF!$A$61</definedName>
    <definedName name="_edn11" localSheetId="0">WPF!$A$62</definedName>
    <definedName name="_edn12" localSheetId="0">WPF!$A$63</definedName>
    <definedName name="_edn13" localSheetId="0">WPF!$A$64</definedName>
    <definedName name="_edn14" localSheetId="0">WPF!$A$65</definedName>
    <definedName name="_edn15" localSheetId="0">WPF!$A$66</definedName>
    <definedName name="_edn16" localSheetId="0">WPF!$A$67</definedName>
    <definedName name="_edn17" localSheetId="0">WPF!$A$68</definedName>
    <definedName name="_edn2" localSheetId="0">WPF!$A$53</definedName>
    <definedName name="_edn3" localSheetId="0">WPF!$A$54</definedName>
    <definedName name="_edn4" localSheetId="0">WPF!$A$55</definedName>
    <definedName name="_edn5" localSheetId="0">WPF!$A$56</definedName>
    <definedName name="_edn6" localSheetId="0">WPF!$A$57</definedName>
    <definedName name="_edn7" localSheetId="0">WPF!$A$58</definedName>
    <definedName name="_edn8" localSheetId="0">WPF!$A$59</definedName>
    <definedName name="_edn9" localSheetId="0">WPF!$A$60</definedName>
    <definedName name="_ednref1" localSheetId="0">WPF!$B$8</definedName>
    <definedName name="_ednref10" localSheetId="0">WPF!$B$33</definedName>
    <definedName name="_ednref11" localSheetId="0">WPF!#REF!</definedName>
    <definedName name="_ednref12" localSheetId="0">WPF!#REF!</definedName>
    <definedName name="_ednref13" localSheetId="0">WPF!#REF!</definedName>
    <definedName name="_ednref14" localSheetId="0">WPF!#REF!</definedName>
    <definedName name="_ednref15" localSheetId="0">WPF!$B$34</definedName>
    <definedName name="_ednref16" localSheetId="0">WPF!#REF!</definedName>
    <definedName name="_ednref17" localSheetId="0">WPF!#REF!</definedName>
    <definedName name="_ednref2" localSheetId="0">WPF!$B$12</definedName>
    <definedName name="_ednref3" localSheetId="0">WPF!$B$13</definedName>
    <definedName name="_ednref4" localSheetId="0">WPF!$B$14</definedName>
    <definedName name="_ednref5" localSheetId="0">WPF!$B$17</definedName>
    <definedName name="_ednref6" localSheetId="0">WPF!$B$21</definedName>
    <definedName name="_ednref7" localSheetId="0">WPF!$B$28</definedName>
    <definedName name="_ednref8" localSheetId="0">WPF!$B$30</definedName>
    <definedName name="_ednref9" localSheetId="0">WPF!$B$31</definedName>
    <definedName name="_xlnm.Print_Area" localSheetId="0">WPF!$A$1:$E$47</definedName>
  </definedNames>
  <calcPr calcId="152511"/>
</workbook>
</file>

<file path=xl/calcChain.xml><?xml version="1.0" encoding="utf-8"?>
<calcChain xmlns="http://schemas.openxmlformats.org/spreadsheetml/2006/main">
  <c r="E40" i="2" l="1"/>
  <c r="E42" i="2" l="1"/>
  <c r="C23" i="2"/>
  <c r="D39" i="2"/>
  <c r="E39" i="2" s="1"/>
  <c r="E43" i="2"/>
  <c r="E30" i="2"/>
  <c r="E29" i="2"/>
  <c r="C39" i="2"/>
  <c r="D38" i="2"/>
  <c r="D35" i="2"/>
  <c r="D36" i="2" s="1"/>
  <c r="C35" i="2"/>
  <c r="C36" i="2"/>
  <c r="D8" i="2"/>
  <c r="C8" i="2"/>
  <c r="C18" i="2" s="1"/>
  <c r="C22" i="2" s="1"/>
  <c r="C27" i="2" s="1"/>
  <c r="C31" i="2" s="1"/>
  <c r="E28" i="2"/>
  <c r="E25" i="2"/>
  <c r="E24" i="2"/>
  <c r="E20" i="2"/>
  <c r="E19" i="2"/>
  <c r="E17" i="2"/>
  <c r="E13" i="2"/>
  <c r="E12" i="2"/>
  <c r="E11" i="2"/>
  <c r="E10" i="2"/>
  <c r="E9" i="2"/>
  <c r="F8" i="2"/>
  <c r="G8" i="2"/>
  <c r="G18" i="2"/>
  <c r="G22" i="2"/>
  <c r="G27" i="2"/>
  <c r="G31" i="2"/>
  <c r="G40" i="2"/>
  <c r="F40" i="2"/>
  <c r="F38" i="2"/>
  <c r="F35" i="2"/>
  <c r="F36" i="2"/>
  <c r="F23" i="2"/>
  <c r="F18" i="2"/>
  <c r="F22" i="2"/>
  <c r="F27" i="2"/>
  <c r="F31" i="2"/>
  <c r="G23" i="2"/>
  <c r="F39" i="2"/>
  <c r="G38" i="2"/>
  <c r="G39" i="2"/>
  <c r="G35" i="2"/>
  <c r="G36" i="2"/>
  <c r="F37" i="2"/>
  <c r="G37" i="2"/>
  <c r="E23" i="2"/>
  <c r="E35" i="2" l="1"/>
  <c r="E38" i="2"/>
  <c r="E36" i="2"/>
  <c r="C37" i="2"/>
  <c r="D37" i="2"/>
  <c r="E8" i="2"/>
  <c r="D18" i="2"/>
  <c r="E18" i="2" l="1"/>
  <c r="D22" i="2"/>
  <c r="E22" i="2" l="1"/>
  <c r="D27" i="2"/>
  <c r="D31" i="2" l="1"/>
  <c r="E27" i="2"/>
</calcChain>
</file>

<file path=xl/sharedStrings.xml><?xml version="1.0" encoding="utf-8"?>
<sst xmlns="http://schemas.openxmlformats.org/spreadsheetml/2006/main" count="74" uniqueCount="58">
  <si>
    <t>Lp.</t>
  </si>
  <si>
    <t>Wyszczególnienie</t>
  </si>
  <si>
    <t xml:space="preserve">Rok … </t>
  </si>
  <si>
    <t>a</t>
  </si>
  <si>
    <t>b</t>
  </si>
  <si>
    <t>c</t>
  </si>
  <si>
    <t xml:space="preserve">  z tytułu gwarancji i poręczeń, w tym:</t>
  </si>
  <si>
    <t>d</t>
  </si>
  <si>
    <t>e</t>
  </si>
  <si>
    <t>Środki do dyspozycji (3+4+5)</t>
  </si>
  <si>
    <t>Inne rozchody (bez spłaty długu np. udzielane pożyczki)</t>
  </si>
  <si>
    <t>Środki do dyspozycji na wydatki majątkowe (6-7-8)</t>
  </si>
  <si>
    <t>Wydatki bieżące razem (2 + 7b)</t>
  </si>
  <si>
    <t>Wydatki ogółem (10+19)</t>
  </si>
  <si>
    <t>Wynik budżetu (1 - 20)</t>
  </si>
  <si>
    <t xml:space="preserve">Przychody budżetu </t>
  </si>
  <si>
    <t>Rozchody budżetu (7a+8)</t>
  </si>
  <si>
    <t>nadwyżka z lat ubiegłych</t>
  </si>
  <si>
    <t>wolne środki</t>
  </si>
  <si>
    <t>przychody z tytułu kredytów, pożyczek, obligacji</t>
  </si>
  <si>
    <t>przychody z prywatyzacji</t>
  </si>
  <si>
    <t>przychody ze spłaty udzielonych pożyczek</t>
  </si>
  <si>
    <t>Wynik budżetu po wykonaniu wydatków bieżących (bez obsługi długu) (1-2) </t>
  </si>
  <si>
    <t>Spłata i obsługa długu, z tego: </t>
  </si>
  <si>
    <t>ze sprzedaży majątku</t>
  </si>
  <si>
    <t xml:space="preserve">Nadwyżka budżetowa z lat ubiegłych plus wolne środki, zgodnie z art. 217 ufp, w tym </t>
  </si>
  <si>
    <t>nadwyżka budżetowa z lat ubiegłych plus wolne środki, zgodnie z art. 217 ufp, zaangażowane na pokrycie deficytu budżetu roku bieżącego</t>
  </si>
  <si>
    <t>rozchody z tytułu spłaty rat kapitałowych oraz wykupu obligacji</t>
  </si>
  <si>
    <t>wydatki bieżące na obsługę długu</t>
  </si>
  <si>
    <t>wydatki majątkowe objęte limitem art. 226 ust. 4 ufp</t>
  </si>
  <si>
    <t>Sposób sfinansowania spłaty długu (kwota powinna być zgodna z kwotą wykazaną w poz. 7a),
z tego:</t>
  </si>
  <si>
    <t>Zgodny z  art. 243 ufp/niezgodny z art. 243**</t>
  </si>
  <si>
    <t>f</t>
  </si>
  <si>
    <t>nadwyżka bieżąca</t>
  </si>
  <si>
    <t>Rok 2019</t>
  </si>
  <si>
    <t xml:space="preserve">Rok 2020 </t>
  </si>
  <si>
    <t xml:space="preserve">dochody bieżące      </t>
  </si>
  <si>
    <t>dochody majątkowe,  w tym:</t>
  </si>
  <si>
    <t>% wykonania</t>
  </si>
  <si>
    <t xml:space="preserve">INFORMACJA O KSZTAŁTOWANIU SIĘ WIELOLETNIEJ PROGNOZY FINANSOWEJ </t>
  </si>
  <si>
    <t>Zgodny z  art. 243 ufp</t>
  </si>
  <si>
    <r>
      <t>Załącznik Nr 4</t>
    </r>
    <r>
      <rPr>
        <sz val="11"/>
        <rFont val="Times New Roman"/>
        <family val="1"/>
        <charset val="238"/>
      </rPr>
      <t xml:space="preserve"> do Informacji </t>
    </r>
  </si>
  <si>
    <r>
      <t>Dochody ogółem</t>
    </r>
    <r>
      <rPr>
        <u/>
        <vertAlign val="superscript"/>
        <sz val="11"/>
        <color indexed="12"/>
        <rFont val="Times New Roman"/>
        <family val="1"/>
        <charset val="238"/>
      </rPr>
      <t>[1]</t>
    </r>
    <r>
      <rPr>
        <u/>
        <sz val="11"/>
        <color indexed="12"/>
        <rFont val="Times New Roman"/>
        <family val="1"/>
        <charset val="238"/>
      </rPr>
      <t xml:space="preserve">, w tym: </t>
    </r>
  </si>
  <si>
    <r>
      <t>Wydatki bieżące</t>
    </r>
    <r>
      <rPr>
        <u/>
        <vertAlign val="superscript"/>
        <sz val="11"/>
        <color indexed="12"/>
        <rFont val="Times New Roman"/>
        <family val="1"/>
        <charset val="238"/>
      </rPr>
      <t>[2]</t>
    </r>
    <r>
      <rPr>
        <u/>
        <sz val="11"/>
        <color indexed="12"/>
        <rFont val="Times New Roman"/>
        <family val="1"/>
        <charset val="238"/>
      </rPr>
      <t xml:space="preserve"> (bez odsetek i prowizji od kredytów i pożyczek oraz wyemitowanych papierów wartościowych ), w tym:</t>
    </r>
  </si>
  <si>
    <r>
      <t>na wynagrodzenia i składki od nich naliczane</t>
    </r>
    <r>
      <rPr>
        <u/>
        <vertAlign val="superscript"/>
        <sz val="11"/>
        <color indexed="12"/>
        <rFont val="Times New Roman"/>
        <family val="1"/>
        <charset val="238"/>
      </rPr>
      <t>[3]</t>
    </r>
  </si>
  <si>
    <r>
      <t xml:space="preserve">gwarancje i poręczenia podlegające wyłączeniu z limitów </t>
    </r>
    <r>
      <rPr>
        <sz val="11"/>
        <rFont val="Times New Roman"/>
        <family val="1"/>
        <charset val="238"/>
      </rPr>
      <t>spłaty zobowiązań z art. 243 ufp/169sufp</t>
    </r>
  </si>
  <si>
    <r>
      <t>wydatki bieżące objęte limitem art. 226 ust. 4 ufp</t>
    </r>
    <r>
      <rPr>
        <u/>
        <vertAlign val="superscript"/>
        <sz val="11"/>
        <color indexed="12"/>
        <rFont val="Times New Roman"/>
        <family val="1"/>
        <charset val="238"/>
      </rPr>
      <t>[5]</t>
    </r>
  </si>
  <si>
    <r>
      <t>Inne przychody niezwiązane z zaciągnięciem długu</t>
    </r>
    <r>
      <rPr>
        <u/>
        <vertAlign val="superscript"/>
        <sz val="11"/>
        <color indexed="12"/>
        <rFont val="Times New Roman"/>
        <family val="1"/>
        <charset val="238"/>
      </rPr>
      <t>[6]</t>
    </r>
  </si>
  <si>
    <r>
      <t>Wydatki majątkowe</t>
    </r>
    <r>
      <rPr>
        <u/>
        <vertAlign val="superscript"/>
        <sz val="11"/>
        <color indexed="12"/>
        <rFont val="Times New Roman"/>
        <family val="1"/>
        <charset val="238"/>
      </rPr>
      <t>[7]</t>
    </r>
    <r>
      <rPr>
        <u/>
        <sz val="11"/>
        <color indexed="12"/>
        <rFont val="Times New Roman"/>
        <family val="1"/>
        <charset val="238"/>
      </rPr>
      <t>,  w tym:</t>
    </r>
  </si>
  <si>
    <r>
      <t>Przychody (kredyty, pożyczki, emisje obligacji)</t>
    </r>
    <r>
      <rPr>
        <u/>
        <vertAlign val="superscript"/>
        <sz val="11"/>
        <color indexed="12"/>
        <rFont val="Times New Roman"/>
        <family val="1"/>
        <charset val="238"/>
      </rPr>
      <t>[8]</t>
    </r>
  </si>
  <si>
    <r>
      <t>Wynik finansowy budżetu (9-10+11)</t>
    </r>
    <r>
      <rPr>
        <u/>
        <vertAlign val="superscript"/>
        <sz val="11"/>
        <color indexed="12"/>
        <rFont val="Times New Roman"/>
        <family val="1"/>
        <charset val="238"/>
      </rPr>
      <t>[9]</t>
    </r>
  </si>
  <si>
    <r>
      <t>Kwota długu</t>
    </r>
    <r>
      <rPr>
        <u/>
        <vertAlign val="superscript"/>
        <sz val="11"/>
        <color indexed="12"/>
        <rFont val="Times New Roman"/>
        <family val="1"/>
        <charset val="238"/>
      </rPr>
      <t>[10]</t>
    </r>
    <r>
      <rPr>
        <u/>
        <sz val="11"/>
        <color indexed="12"/>
        <rFont val="Times New Roman"/>
        <family val="1"/>
        <charset val="238"/>
      </rPr>
      <t>, w tym:</t>
    </r>
  </si>
  <si>
    <r>
      <t xml:space="preserve">Spełnienie wskaźnika spłaty z art. 243 ufp po uwzględnieniu art. 244 ufp </t>
    </r>
    <r>
      <rPr>
        <u/>
        <vertAlign val="superscript"/>
        <sz val="11"/>
        <color indexed="12"/>
        <rFont val="Times New Roman"/>
        <family val="1"/>
        <charset val="238"/>
      </rPr>
      <t>[15]</t>
    </r>
  </si>
  <si>
    <t>Plan 2022 roku wg stanu na 30.06.2022</t>
  </si>
  <si>
    <t>Wykonanie na 30.06.2022 r.</t>
  </si>
  <si>
    <t>z wykonania budżetu Powiatu Braniewskiego za I półrocze 2022 roku</t>
  </si>
  <si>
    <t xml:space="preserve">Plan 2022 roku wg stanu na 30.06.2022 </t>
  </si>
  <si>
    <t>Wykonanie na 30.06.2022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</si>
</sst>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0"/>
      <name val="Arial"/>
      <charset val="238"/>
    </font>
    <font>
      <sz val="10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Times New Roman"/>
      <family val="1"/>
      <charset val="238"/>
    </font>
    <font>
      <u/>
      <vertAlign val="superscript"/>
      <sz val="10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u/>
      <sz val="11"/>
      <color indexed="12"/>
      <name val="Times New Roman"/>
      <family val="1"/>
      <charset val="238"/>
    </font>
    <font>
      <u/>
      <vertAlign val="superscript"/>
      <sz val="11"/>
      <color indexed="12"/>
      <name val="Times New Roman"/>
      <family val="1"/>
      <charset val="238"/>
    </font>
    <font>
      <sz val="11"/>
      <color theme="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0" fillId="0" borderId="0" xfId="0" applyFill="1"/>
    <xf numFmtId="0" fontId="5" fillId="0" borderId="0" xfId="0" applyFont="1" applyAlignment="1"/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9" fillId="0" borderId="7" xfId="1" applyFont="1" applyBorder="1" applyAlignment="1" applyProtection="1">
      <alignment horizontal="justify" vertical="top" wrapText="1"/>
    </xf>
    <xf numFmtId="4" fontId="8" fillId="0" borderId="7" xfId="0" applyNumberFormat="1" applyFont="1" applyFill="1" applyBorder="1" applyAlignment="1">
      <alignment horizontal="right" wrapText="1"/>
    </xf>
    <xf numFmtId="164" fontId="8" fillId="0" borderId="8" xfId="0" applyNumberFormat="1" applyFont="1" applyFill="1" applyBorder="1" applyAlignment="1">
      <alignment horizontal="right" wrapText="1"/>
    </xf>
    <xf numFmtId="3" fontId="8" fillId="0" borderId="9" xfId="0" applyNumberFormat="1" applyFont="1" applyFill="1" applyBorder="1" applyAlignment="1">
      <alignment horizontal="right" wrapText="1"/>
    </xf>
    <xf numFmtId="3" fontId="8" fillId="0" borderId="10" xfId="0" applyNumberFormat="1" applyFont="1" applyFill="1" applyBorder="1" applyAlignment="1">
      <alignment horizontal="right" wrapText="1"/>
    </xf>
    <xf numFmtId="0" fontId="8" fillId="0" borderId="7" xfId="0" applyFont="1" applyBorder="1" applyAlignment="1">
      <alignment horizontal="justify" vertical="top" wrapText="1"/>
    </xf>
    <xf numFmtId="4" fontId="5" fillId="3" borderId="7" xfId="0" applyNumberFormat="1" applyFont="1" applyFill="1" applyBorder="1" applyAlignment="1">
      <alignment horizontal="right" vertical="top" wrapText="1"/>
    </xf>
    <xf numFmtId="164" fontId="5" fillId="3" borderId="8" xfId="0" applyNumberFormat="1" applyFont="1" applyFill="1" applyBorder="1" applyAlignment="1">
      <alignment horizontal="right" vertical="top" wrapText="1"/>
    </xf>
    <xf numFmtId="3" fontId="5" fillId="3" borderId="11" xfId="0" applyNumberFormat="1" applyFont="1" applyFill="1" applyBorder="1" applyAlignment="1">
      <alignment horizontal="right" vertical="top" wrapText="1"/>
    </xf>
    <xf numFmtId="3" fontId="5" fillId="3" borderId="12" xfId="0" applyNumberFormat="1" applyFont="1" applyFill="1" applyBorder="1" applyAlignment="1">
      <alignment horizontal="right" vertical="top" wrapText="1"/>
    </xf>
    <xf numFmtId="3" fontId="5" fillId="3" borderId="13" xfId="0" applyNumberFormat="1" applyFont="1" applyFill="1" applyBorder="1" applyAlignment="1">
      <alignment horizontal="right" vertical="top" wrapText="1"/>
    </xf>
    <xf numFmtId="3" fontId="5" fillId="3" borderId="14" xfId="0" applyNumberFormat="1" applyFont="1" applyFill="1" applyBorder="1" applyAlignment="1">
      <alignment horizontal="right" vertical="top" wrapText="1"/>
    </xf>
    <xf numFmtId="0" fontId="9" fillId="0" borderId="7" xfId="1" applyFont="1" applyBorder="1" applyAlignment="1" applyProtection="1">
      <alignment vertical="top" wrapText="1"/>
    </xf>
    <xf numFmtId="3" fontId="5" fillId="3" borderId="9" xfId="0" applyNumberFormat="1" applyFont="1" applyFill="1" applyBorder="1" applyAlignment="1">
      <alignment horizontal="right" vertical="top" wrapText="1"/>
    </xf>
    <xf numFmtId="3" fontId="5" fillId="3" borderId="10" xfId="0" applyNumberFormat="1" applyFont="1" applyFill="1" applyBorder="1" applyAlignment="1">
      <alignment horizontal="right" vertical="top" wrapText="1"/>
    </xf>
    <xf numFmtId="0" fontId="8" fillId="0" borderId="6" xfId="0" applyFont="1" applyFill="1" applyBorder="1" applyAlignment="1">
      <alignment horizontal="center" vertical="top" wrapText="1"/>
    </xf>
    <xf numFmtId="0" fontId="9" fillId="0" borderId="7" xfId="1" applyFont="1" applyFill="1" applyBorder="1" applyAlignment="1" applyProtection="1">
      <alignment horizontal="justify" vertical="top" wrapText="1"/>
    </xf>
    <xf numFmtId="4" fontId="8" fillId="3" borderId="7" xfId="0" applyNumberFormat="1" applyFont="1" applyFill="1" applyBorder="1" applyAlignment="1">
      <alignment horizontal="right" wrapText="1"/>
    </xf>
    <xf numFmtId="164" fontId="8" fillId="3" borderId="8" xfId="0" applyNumberFormat="1" applyFont="1" applyFill="1" applyBorder="1" applyAlignment="1">
      <alignment horizontal="right" wrapText="1"/>
    </xf>
    <xf numFmtId="3" fontId="8" fillId="3" borderId="11" xfId="0" applyNumberFormat="1" applyFont="1" applyFill="1" applyBorder="1" applyAlignment="1">
      <alignment horizontal="right" vertical="top" wrapText="1"/>
    </xf>
    <xf numFmtId="3" fontId="8" fillId="3" borderId="12" xfId="0" applyNumberFormat="1" applyFont="1" applyFill="1" applyBorder="1" applyAlignment="1">
      <alignment horizontal="right" wrapText="1"/>
    </xf>
    <xf numFmtId="4" fontId="8" fillId="4" borderId="7" xfId="0" applyNumberFormat="1" applyFont="1" applyFill="1" applyBorder="1" applyAlignment="1">
      <alignment horizontal="right" wrapText="1"/>
    </xf>
    <xf numFmtId="4" fontId="5" fillId="0" borderId="7" xfId="0" applyNumberFormat="1" applyFont="1" applyBorder="1" applyAlignment="1">
      <alignment horizontal="right" vertical="top" wrapText="1"/>
    </xf>
    <xf numFmtId="164" fontId="5" fillId="0" borderId="8" xfId="0" applyNumberFormat="1" applyFont="1" applyBorder="1" applyAlignment="1">
      <alignment horizontal="right" vertical="top" wrapText="1"/>
    </xf>
    <xf numFmtId="3" fontId="5" fillId="0" borderId="15" xfId="0" applyNumberFormat="1" applyFont="1" applyBorder="1" applyAlignment="1">
      <alignment horizontal="right" vertical="top" wrapText="1"/>
    </xf>
    <xf numFmtId="3" fontId="5" fillId="0" borderId="16" xfId="0" applyNumberFormat="1" applyFont="1" applyBorder="1" applyAlignment="1">
      <alignment horizontal="right" vertical="top" wrapText="1"/>
    </xf>
    <xf numFmtId="164" fontId="8" fillId="4" borderId="8" xfId="0" applyNumberFormat="1" applyFont="1" applyFill="1" applyBorder="1" applyAlignment="1">
      <alignment horizontal="right" wrapText="1"/>
    </xf>
    <xf numFmtId="3" fontId="8" fillId="4" borderId="9" xfId="0" applyNumberFormat="1" applyFont="1" applyFill="1" applyBorder="1" applyAlignment="1">
      <alignment horizontal="right" vertical="top" wrapText="1"/>
    </xf>
    <xf numFmtId="3" fontId="8" fillId="4" borderId="10" xfId="0" applyNumberFormat="1" applyFont="1" applyFill="1" applyBorder="1" applyAlignment="1">
      <alignment horizontal="right" wrapText="1"/>
    </xf>
    <xf numFmtId="0" fontId="5" fillId="0" borderId="7" xfId="0" applyFont="1" applyBorder="1" applyAlignment="1">
      <alignment vertical="top" wrapText="1"/>
    </xf>
    <xf numFmtId="3" fontId="8" fillId="4" borderId="13" xfId="0" applyNumberFormat="1" applyFont="1" applyFill="1" applyBorder="1" applyAlignment="1">
      <alignment horizontal="right" vertical="top" wrapText="1"/>
    </xf>
    <xf numFmtId="3" fontId="8" fillId="4" borderId="14" xfId="0" applyNumberFormat="1" applyFont="1" applyFill="1" applyBorder="1" applyAlignment="1">
      <alignment horizontal="right" wrapText="1"/>
    </xf>
    <xf numFmtId="3" fontId="8" fillId="4" borderId="15" xfId="0" applyNumberFormat="1" applyFont="1" applyFill="1" applyBorder="1" applyAlignment="1">
      <alignment horizontal="right" vertical="top" wrapText="1"/>
    </xf>
    <xf numFmtId="3" fontId="8" fillId="4" borderId="16" xfId="0" applyNumberFormat="1" applyFont="1" applyFill="1" applyBorder="1" applyAlignment="1">
      <alignment horizontal="right" wrapText="1"/>
    </xf>
    <xf numFmtId="4" fontId="8" fillId="0" borderId="7" xfId="0" applyNumberFormat="1" applyFont="1" applyBorder="1" applyAlignment="1">
      <alignment horizontal="right" wrapText="1"/>
    </xf>
    <xf numFmtId="164" fontId="8" fillId="0" borderId="8" xfId="0" applyNumberFormat="1" applyFont="1" applyBorder="1" applyAlignment="1">
      <alignment horizontal="right" wrapText="1"/>
    </xf>
    <xf numFmtId="3" fontId="8" fillId="0" borderId="15" xfId="0" applyNumberFormat="1" applyFont="1" applyBorder="1" applyAlignment="1">
      <alignment horizontal="right" wrapText="1"/>
    </xf>
    <xf numFmtId="3" fontId="8" fillId="0" borderId="16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center" vertical="top" wrapText="1"/>
    </xf>
    <xf numFmtId="4" fontId="5" fillId="0" borderId="7" xfId="0" applyNumberFormat="1" applyFont="1" applyFill="1" applyBorder="1" applyAlignment="1">
      <alignment horizontal="right" wrapText="1"/>
    </xf>
    <xf numFmtId="164" fontId="5" fillId="0" borderId="8" xfId="0" applyNumberFormat="1" applyFont="1" applyFill="1" applyBorder="1" applyAlignment="1">
      <alignment horizontal="right" wrapText="1"/>
    </xf>
    <xf numFmtId="3" fontId="5" fillId="0" borderId="17" xfId="0" applyNumberFormat="1" applyFont="1" applyFill="1" applyBorder="1" applyAlignment="1">
      <alignment horizontal="right" wrapText="1"/>
    </xf>
    <xf numFmtId="4" fontId="5" fillId="3" borderId="7" xfId="0" applyNumberFormat="1" applyFont="1" applyFill="1" applyBorder="1" applyAlignment="1">
      <alignment horizontal="right" wrapText="1"/>
    </xf>
    <xf numFmtId="164" fontId="5" fillId="3" borderId="8" xfId="0" applyNumberFormat="1" applyFont="1" applyFill="1" applyBorder="1" applyAlignment="1">
      <alignment horizontal="right" wrapText="1"/>
    </xf>
    <xf numFmtId="3" fontId="5" fillId="3" borderId="12" xfId="0" applyNumberFormat="1" applyFont="1" applyFill="1" applyBorder="1" applyAlignment="1">
      <alignment horizontal="right" wrapText="1"/>
    </xf>
    <xf numFmtId="3" fontId="8" fillId="3" borderId="13" xfId="0" applyNumberFormat="1" applyFont="1" applyFill="1" applyBorder="1" applyAlignment="1">
      <alignment horizontal="right" vertical="top" wrapText="1"/>
    </xf>
    <xf numFmtId="3" fontId="8" fillId="3" borderId="14" xfId="0" applyNumberFormat="1" applyFont="1" applyFill="1" applyBorder="1" applyAlignment="1">
      <alignment horizontal="right" wrapText="1"/>
    </xf>
    <xf numFmtId="4" fontId="8" fillId="3" borderId="7" xfId="0" applyNumberFormat="1" applyFont="1" applyFill="1" applyBorder="1" applyAlignment="1">
      <alignment horizontal="right" vertical="top" wrapText="1"/>
    </xf>
    <xf numFmtId="164" fontId="8" fillId="3" borderId="8" xfId="0" applyNumberFormat="1" applyFont="1" applyFill="1" applyBorder="1" applyAlignment="1">
      <alignment horizontal="right" vertical="top" wrapText="1"/>
    </xf>
    <xf numFmtId="3" fontId="8" fillId="3" borderId="15" xfId="0" applyNumberFormat="1" applyFont="1" applyFill="1" applyBorder="1" applyAlignment="1">
      <alignment horizontal="right" vertical="top" wrapText="1"/>
    </xf>
    <xf numFmtId="3" fontId="8" fillId="3" borderId="16" xfId="0" applyNumberFormat="1" applyFont="1" applyFill="1" applyBorder="1" applyAlignment="1">
      <alignment horizontal="right" vertical="top" wrapText="1"/>
    </xf>
    <xf numFmtId="0" fontId="8" fillId="0" borderId="18" xfId="0" applyFont="1" applyBorder="1" applyAlignment="1">
      <alignment horizontal="center" vertical="top" wrapText="1"/>
    </xf>
    <xf numFmtId="0" fontId="9" fillId="0" borderId="19" xfId="1" applyFont="1" applyBorder="1" applyAlignment="1" applyProtection="1">
      <alignment horizontal="justify" vertical="top" wrapText="1"/>
    </xf>
    <xf numFmtId="3" fontId="8" fillId="0" borderId="19" xfId="0" applyNumberFormat="1" applyFont="1" applyBorder="1" applyAlignment="1">
      <alignment horizontal="right" vertical="top" wrapText="1"/>
    </xf>
    <xf numFmtId="4" fontId="8" fillId="0" borderId="19" xfId="0" applyNumberFormat="1" applyFont="1" applyBorder="1" applyAlignment="1">
      <alignment horizontal="right" vertical="top" wrapText="1"/>
    </xf>
    <xf numFmtId="164" fontId="8" fillId="0" borderId="20" xfId="0" applyNumberFormat="1" applyFont="1" applyBorder="1" applyAlignment="1">
      <alignment horizontal="right" vertical="top" wrapText="1"/>
    </xf>
    <xf numFmtId="3" fontId="8" fillId="0" borderId="21" xfId="0" applyNumberFormat="1" applyFont="1" applyBorder="1" applyAlignment="1">
      <alignment horizontal="right" vertical="top" wrapText="1"/>
    </xf>
    <xf numFmtId="0" fontId="7" fillId="2" borderId="22" xfId="0" applyFont="1" applyFill="1" applyBorder="1" applyAlignment="1">
      <alignment horizontal="center" vertical="top" wrapText="1"/>
    </xf>
    <xf numFmtId="0" fontId="7" fillId="2" borderId="23" xfId="0" applyFont="1" applyFill="1" applyBorder="1" applyAlignment="1">
      <alignment horizontal="center" vertical="top" wrapText="1"/>
    </xf>
    <xf numFmtId="164" fontId="6" fillId="2" borderId="3" xfId="0" applyNumberFormat="1" applyFont="1" applyFill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9" fillId="0" borderId="25" xfId="1" applyFont="1" applyBorder="1" applyAlignment="1" applyProtection="1">
      <alignment horizontal="justify" vertical="top" wrapText="1"/>
    </xf>
    <xf numFmtId="4" fontId="5" fillId="4" borderId="25" xfId="0" applyNumberFormat="1" applyFont="1" applyFill="1" applyBorder="1" applyAlignment="1">
      <alignment horizontal="right" vertical="top" wrapText="1"/>
    </xf>
    <xf numFmtId="4" fontId="5" fillId="3" borderId="25" xfId="0" applyNumberFormat="1" applyFont="1" applyFill="1" applyBorder="1" applyAlignment="1">
      <alignment horizontal="right" vertical="top" wrapText="1"/>
    </xf>
    <xf numFmtId="164" fontId="5" fillId="3" borderId="26" xfId="0" applyNumberFormat="1" applyFont="1" applyFill="1" applyBorder="1" applyAlignment="1">
      <alignment horizontal="right" vertical="top" wrapText="1"/>
    </xf>
    <xf numFmtId="4" fontId="5" fillId="3" borderId="9" xfId="0" applyNumberFormat="1" applyFont="1" applyFill="1" applyBorder="1" applyAlignment="1">
      <alignment horizontal="right" vertical="top" wrapText="1"/>
    </xf>
    <xf numFmtId="4" fontId="5" fillId="3" borderId="10" xfId="0" applyNumberFormat="1" applyFont="1" applyFill="1" applyBorder="1" applyAlignment="1">
      <alignment horizontal="right" vertical="top" wrapText="1"/>
    </xf>
    <xf numFmtId="4" fontId="8" fillId="4" borderId="7" xfId="0" applyNumberFormat="1" applyFont="1" applyFill="1" applyBorder="1" applyAlignment="1">
      <alignment horizontal="center" vertical="top" wrapText="1"/>
    </xf>
    <xf numFmtId="164" fontId="8" fillId="3" borderId="8" xfId="0" applyNumberFormat="1" applyFont="1" applyFill="1" applyBorder="1" applyAlignment="1">
      <alignment vertical="top" wrapText="1"/>
    </xf>
    <xf numFmtId="4" fontId="8" fillId="3" borderId="21" xfId="0" applyNumberFormat="1" applyFont="1" applyFill="1" applyBorder="1" applyAlignment="1">
      <alignment vertical="top" wrapText="1"/>
    </xf>
    <xf numFmtId="4" fontId="8" fillId="3" borderId="16" xfId="0" applyNumberFormat="1" applyFont="1" applyFill="1" applyBorder="1" applyAlignment="1">
      <alignment vertical="top" wrapText="1"/>
    </xf>
    <xf numFmtId="4" fontId="8" fillId="0" borderId="7" xfId="0" applyNumberFormat="1" applyFont="1" applyBorder="1" applyAlignment="1">
      <alignment horizontal="right" vertical="top" wrapText="1"/>
    </xf>
    <xf numFmtId="164" fontId="8" fillId="0" borderId="8" xfId="0" applyNumberFormat="1" applyFont="1" applyBorder="1" applyAlignment="1">
      <alignment horizontal="right" vertical="top" wrapText="1"/>
    </xf>
    <xf numFmtId="4" fontId="8" fillId="0" borderId="15" xfId="0" applyNumberFormat="1" applyFont="1" applyBorder="1" applyAlignment="1">
      <alignment horizontal="right" vertical="top" wrapText="1"/>
    </xf>
    <xf numFmtId="4" fontId="8" fillId="0" borderId="16" xfId="0" applyNumberFormat="1" applyFont="1" applyBorder="1" applyAlignment="1">
      <alignment horizontal="right" vertical="top" wrapText="1"/>
    </xf>
    <xf numFmtId="4" fontId="8" fillId="0" borderId="21" xfId="0" applyNumberFormat="1" applyFont="1" applyBorder="1" applyAlignment="1">
      <alignment horizontal="right" wrapText="1"/>
    </xf>
    <xf numFmtId="4" fontId="8" fillId="0" borderId="16" xfId="0" applyNumberFormat="1" applyFont="1" applyBorder="1" applyAlignment="1">
      <alignment horizontal="right" wrapText="1"/>
    </xf>
    <xf numFmtId="4" fontId="8" fillId="0" borderId="17" xfId="0" applyNumberFormat="1" applyFont="1" applyBorder="1" applyAlignment="1">
      <alignment horizontal="right" vertical="top" wrapText="1"/>
    </xf>
    <xf numFmtId="4" fontId="8" fillId="4" borderId="7" xfId="0" applyNumberFormat="1" applyFont="1" applyFill="1" applyBorder="1" applyAlignment="1">
      <alignment horizontal="right" vertical="top" wrapText="1"/>
    </xf>
    <xf numFmtId="164" fontId="8" fillId="4" borderId="8" xfId="0" applyNumberFormat="1" applyFont="1" applyFill="1" applyBorder="1" applyAlignment="1">
      <alignment horizontal="right" vertical="top" wrapText="1"/>
    </xf>
    <xf numFmtId="4" fontId="8" fillId="4" borderId="11" xfId="0" applyNumberFormat="1" applyFont="1" applyFill="1" applyBorder="1" applyAlignment="1">
      <alignment horizontal="right" vertical="top" wrapText="1"/>
    </xf>
    <xf numFmtId="4" fontId="8" fillId="4" borderId="12" xfId="0" applyNumberFormat="1" applyFont="1" applyFill="1" applyBorder="1" applyAlignment="1">
      <alignment horizontal="right" vertical="top" wrapText="1"/>
    </xf>
    <xf numFmtId="4" fontId="8" fillId="4" borderId="12" xfId="0" applyNumberFormat="1" applyFont="1" applyFill="1" applyBorder="1" applyAlignment="1">
      <alignment horizontal="right" wrapText="1"/>
    </xf>
    <xf numFmtId="4" fontId="8" fillId="4" borderId="27" xfId="0" applyNumberFormat="1" applyFont="1" applyFill="1" applyBorder="1" applyAlignment="1">
      <alignment horizontal="right" wrapText="1"/>
    </xf>
    <xf numFmtId="4" fontId="8" fillId="4" borderId="28" xfId="0" applyNumberFormat="1" applyFont="1" applyFill="1" applyBorder="1" applyAlignment="1">
      <alignment horizontal="right" wrapText="1"/>
    </xf>
    <xf numFmtId="4" fontId="8" fillId="4" borderId="13" xfId="0" applyNumberFormat="1" applyFont="1" applyFill="1" applyBorder="1" applyAlignment="1">
      <alignment horizontal="right" wrapText="1"/>
    </xf>
    <xf numFmtId="4" fontId="8" fillId="4" borderId="14" xfId="0" applyNumberFormat="1" applyFont="1" applyFill="1" applyBorder="1" applyAlignment="1">
      <alignment horizontal="right" wrapText="1"/>
    </xf>
    <xf numFmtId="0" fontId="8" fillId="0" borderId="29" xfId="0" applyFont="1" applyBorder="1"/>
    <xf numFmtId="0" fontId="8" fillId="0" borderId="30" xfId="0" applyFont="1" applyBorder="1" applyAlignment="1">
      <alignment horizontal="justify" vertical="top" wrapText="1"/>
    </xf>
    <xf numFmtId="0" fontId="8" fillId="0" borderId="31" xfId="0" applyFont="1" applyBorder="1" applyAlignment="1">
      <alignment horizontal="justify" vertical="top" wrapText="1"/>
    </xf>
    <xf numFmtId="0" fontId="8" fillId="0" borderId="32" xfId="0" applyFont="1" applyBorder="1" applyAlignment="1">
      <alignment horizontal="justify" vertical="top" wrapText="1"/>
    </xf>
    <xf numFmtId="0" fontId="8" fillId="0" borderId="33" xfId="0" applyFont="1" applyBorder="1" applyAlignment="1">
      <alignment horizontal="justify" vertical="top" wrapText="1"/>
    </xf>
    <xf numFmtId="0" fontId="8" fillId="0" borderId="0" xfId="0" applyFont="1"/>
    <xf numFmtId="0" fontId="8" fillId="0" borderId="0" xfId="0" applyFont="1" applyAlignment="1">
      <alignment horizontal="justify" vertical="top" wrapText="1"/>
    </xf>
    <xf numFmtId="164" fontId="11" fillId="0" borderId="8" xfId="0" applyNumberFormat="1" applyFont="1" applyBorder="1" applyAlignment="1">
      <alignment horizontal="right" vertical="top" wrapText="1"/>
    </xf>
    <xf numFmtId="164" fontId="11" fillId="4" borderId="8" xfId="0" applyNumberFormat="1" applyFont="1" applyFill="1" applyBorder="1" applyAlignment="1">
      <alignment horizontal="right" wrapText="1"/>
    </xf>
    <xf numFmtId="0" fontId="4" fillId="0" borderId="0" xfId="1" applyFont="1" applyAlignment="1" applyProtection="1">
      <alignment wrapText="1"/>
    </xf>
    <xf numFmtId="0" fontId="3" fillId="0" borderId="0" xfId="1" applyFont="1" applyAlignment="1" applyProtection="1">
      <alignment wrapText="1"/>
    </xf>
    <xf numFmtId="0" fontId="0" fillId="0" borderId="0" xfId="0" applyAlignment="1">
      <alignment wrapText="1"/>
    </xf>
    <xf numFmtId="0" fontId="6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wrapText="1"/>
    </xf>
    <xf numFmtId="0" fontId="8" fillId="0" borderId="0" xfId="0" applyFont="1" applyAlignment="1">
      <alignment horizontal="left" vertical="top" wrapText="1"/>
    </xf>
    <xf numFmtId="0" fontId="1" fillId="0" borderId="0" xfId="0" applyFont="1" applyAlignment="1"/>
    <xf numFmtId="0" fontId="6" fillId="0" borderId="0" xfId="0" applyFont="1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abSelected="1" topLeftCell="A5" zoomScaleNormal="100" workbookViewId="0">
      <selection activeCell="D18" sqref="D18"/>
    </sheetView>
  </sheetViews>
  <sheetFormatPr defaultRowHeight="12.75" x14ac:dyDescent="0.2"/>
  <cols>
    <col min="1" max="1" width="3.85546875" customWidth="1"/>
    <col min="2" max="2" width="66.7109375" customWidth="1"/>
    <col min="3" max="3" width="19" customWidth="1"/>
    <col min="4" max="4" width="20" customWidth="1"/>
    <col min="5" max="5" width="14.5703125" customWidth="1"/>
    <col min="6" max="7" width="12.7109375" hidden="1" customWidth="1"/>
  </cols>
  <sheetData>
    <row r="1" spans="1:7" ht="15" x14ac:dyDescent="0.25">
      <c r="A1" s="3"/>
      <c r="B1" s="3"/>
      <c r="C1" s="3"/>
      <c r="D1" s="111" t="s">
        <v>41</v>
      </c>
      <c r="E1" s="112"/>
      <c r="F1" s="3"/>
      <c r="G1" s="3"/>
    </row>
    <row r="2" spans="1:7" ht="29.25" customHeight="1" x14ac:dyDescent="0.25">
      <c r="A2" s="4"/>
      <c r="B2" s="3"/>
      <c r="C2" s="3"/>
      <c r="D2" s="113" t="s">
        <v>55</v>
      </c>
      <c r="E2" s="113"/>
      <c r="F2" s="3"/>
      <c r="G2" s="3"/>
    </row>
    <row r="3" spans="1:7" ht="20.25" customHeight="1" x14ac:dyDescent="0.25">
      <c r="A3" s="4"/>
      <c r="B3" s="3"/>
      <c r="C3" s="3"/>
      <c r="D3" s="2"/>
      <c r="E3" s="2"/>
      <c r="F3" s="3"/>
      <c r="G3" s="3"/>
    </row>
    <row r="4" spans="1:7" ht="15" x14ac:dyDescent="0.25">
      <c r="A4" s="4"/>
      <c r="B4" s="116" t="s">
        <v>39</v>
      </c>
      <c r="C4" s="116"/>
      <c r="D4" s="116"/>
      <c r="E4" s="116"/>
      <c r="F4" s="3"/>
      <c r="G4" s="3"/>
    </row>
    <row r="5" spans="1:7" ht="15" x14ac:dyDescent="0.25">
      <c r="A5" s="5"/>
      <c r="B5" s="5"/>
      <c r="C5" s="3"/>
      <c r="D5" s="3"/>
      <c r="E5" s="3"/>
      <c r="F5" s="3"/>
      <c r="G5" s="3"/>
    </row>
    <row r="6" spans="1:7" ht="15.75" thickBot="1" x14ac:dyDescent="0.3">
      <c r="A6" s="3"/>
      <c r="B6" s="3"/>
      <c r="C6" s="3"/>
      <c r="D6" s="3"/>
      <c r="E6" s="3"/>
      <c r="F6" s="3"/>
      <c r="G6" s="3"/>
    </row>
    <row r="7" spans="1:7" ht="57" customHeight="1" x14ac:dyDescent="0.2">
      <c r="A7" s="6" t="s">
        <v>0</v>
      </c>
      <c r="B7" s="7" t="s">
        <v>1</v>
      </c>
      <c r="C7" s="7" t="s">
        <v>53</v>
      </c>
      <c r="D7" s="7" t="s">
        <v>54</v>
      </c>
      <c r="E7" s="8" t="s">
        <v>38</v>
      </c>
      <c r="F7" s="9" t="s">
        <v>34</v>
      </c>
      <c r="G7" s="10" t="s">
        <v>35</v>
      </c>
    </row>
    <row r="8" spans="1:7" ht="18" x14ac:dyDescent="0.25">
      <c r="A8" s="11">
        <v>1</v>
      </c>
      <c r="B8" s="12" t="s">
        <v>42</v>
      </c>
      <c r="C8" s="13">
        <f>+C9+C10</f>
        <v>84317452</v>
      </c>
      <c r="D8" s="13">
        <f>+D9+D10</f>
        <v>36032844.580000006</v>
      </c>
      <c r="E8" s="14">
        <f t="shared" ref="E8:E13" si="0">SUM(D8/C8)</f>
        <v>0.42734740822101697</v>
      </c>
      <c r="F8" s="15">
        <f>+F9+F10</f>
        <v>53380000</v>
      </c>
      <c r="G8" s="16">
        <f>+G9+G10</f>
        <v>54450000</v>
      </c>
    </row>
    <row r="9" spans="1:7" ht="13.5" customHeight="1" x14ac:dyDescent="0.2">
      <c r="A9" s="11" t="s">
        <v>3</v>
      </c>
      <c r="B9" s="17" t="s">
        <v>36</v>
      </c>
      <c r="C9" s="18">
        <v>63937950</v>
      </c>
      <c r="D9" s="18">
        <v>35972521.950000003</v>
      </c>
      <c r="E9" s="19">
        <f t="shared" si="0"/>
        <v>0.5626161293879457</v>
      </c>
      <c r="F9" s="20">
        <v>53380000</v>
      </c>
      <c r="G9" s="21">
        <v>54450000</v>
      </c>
    </row>
    <row r="10" spans="1:7" ht="13.5" customHeight="1" x14ac:dyDescent="0.2">
      <c r="A10" s="11" t="s">
        <v>4</v>
      </c>
      <c r="B10" s="17" t="s">
        <v>37</v>
      </c>
      <c r="C10" s="18">
        <v>20379502</v>
      </c>
      <c r="D10" s="18">
        <v>60322.63</v>
      </c>
      <c r="E10" s="19">
        <f t="shared" si="0"/>
        <v>2.9599658519624274E-3</v>
      </c>
      <c r="F10" s="20"/>
      <c r="G10" s="21"/>
    </row>
    <row r="11" spans="1:7" ht="13.5" customHeight="1" x14ac:dyDescent="0.2">
      <c r="A11" s="11" t="s">
        <v>5</v>
      </c>
      <c r="B11" s="17" t="s">
        <v>24</v>
      </c>
      <c r="C11" s="18">
        <v>2285323</v>
      </c>
      <c r="D11" s="18">
        <v>35522.629999999997</v>
      </c>
      <c r="E11" s="19">
        <f t="shared" si="0"/>
        <v>1.5543811531236502E-2</v>
      </c>
      <c r="F11" s="22"/>
      <c r="G11" s="23"/>
    </row>
    <row r="12" spans="1:7" ht="33" x14ac:dyDescent="0.2">
      <c r="A12" s="11">
        <v>2</v>
      </c>
      <c r="B12" s="24" t="s">
        <v>43</v>
      </c>
      <c r="C12" s="18">
        <v>62384209</v>
      </c>
      <c r="D12" s="18">
        <v>28612282.02</v>
      </c>
      <c r="E12" s="19">
        <f t="shared" si="0"/>
        <v>0.45864622600248084</v>
      </c>
      <c r="F12" s="25">
        <v>49720000</v>
      </c>
      <c r="G12" s="26">
        <v>50710000</v>
      </c>
    </row>
    <row r="13" spans="1:7" ht="18" x14ac:dyDescent="0.25">
      <c r="A13" s="27" t="s">
        <v>3</v>
      </c>
      <c r="B13" s="28" t="s">
        <v>44</v>
      </c>
      <c r="C13" s="29">
        <v>39300924</v>
      </c>
      <c r="D13" s="29">
        <v>19134942.710000001</v>
      </c>
      <c r="E13" s="30">
        <f t="shared" si="0"/>
        <v>0.48688276921937002</v>
      </c>
      <c r="F13" s="31">
        <v>28600000</v>
      </c>
      <c r="G13" s="32">
        <v>29200000</v>
      </c>
    </row>
    <row r="14" spans="1:7" ht="2.25" customHeight="1" x14ac:dyDescent="0.25">
      <c r="A14" s="27"/>
      <c r="B14" s="28"/>
      <c r="C14" s="33"/>
      <c r="D14" s="29"/>
      <c r="E14" s="30"/>
      <c r="F14" s="31">
        <v>5012500</v>
      </c>
      <c r="G14" s="32">
        <v>5113000</v>
      </c>
    </row>
    <row r="15" spans="1:7" ht="13.5" customHeight="1" x14ac:dyDescent="0.25">
      <c r="A15" s="11" t="s">
        <v>5</v>
      </c>
      <c r="B15" s="17" t="s">
        <v>6</v>
      </c>
      <c r="C15" s="29"/>
      <c r="D15" s="29"/>
      <c r="E15" s="30"/>
      <c r="F15" s="31"/>
      <c r="G15" s="32"/>
    </row>
    <row r="16" spans="1:7" ht="30" x14ac:dyDescent="0.25">
      <c r="A16" s="11" t="s">
        <v>7</v>
      </c>
      <c r="B16" s="17" t="s">
        <v>45</v>
      </c>
      <c r="C16" s="29"/>
      <c r="D16" s="29"/>
      <c r="E16" s="30"/>
      <c r="F16" s="31"/>
      <c r="G16" s="32"/>
    </row>
    <row r="17" spans="1:8" ht="18" x14ac:dyDescent="0.25">
      <c r="A17" s="11" t="s">
        <v>8</v>
      </c>
      <c r="B17" s="12" t="s">
        <v>46</v>
      </c>
      <c r="C17" s="29">
        <v>4676619</v>
      </c>
      <c r="D17" s="29">
        <v>1737380.49</v>
      </c>
      <c r="E17" s="30">
        <f>SUM(D17/C17)</f>
        <v>0.37150353492555199</v>
      </c>
      <c r="F17" s="31">
        <v>0</v>
      </c>
      <c r="G17" s="32">
        <v>0</v>
      </c>
    </row>
    <row r="18" spans="1:8" ht="13.5" customHeight="1" x14ac:dyDescent="0.2">
      <c r="A18" s="11">
        <v>3</v>
      </c>
      <c r="B18" s="17" t="s">
        <v>22</v>
      </c>
      <c r="C18" s="34">
        <f>+C8-C12</f>
        <v>21933243</v>
      </c>
      <c r="D18" s="34">
        <f>+D8-D12</f>
        <v>7420562.5600000061</v>
      </c>
      <c r="E18" s="35">
        <f>SUM(D18/C18)</f>
        <v>0.33832491437768714</v>
      </c>
      <c r="F18" s="36">
        <f>+F8-F12</f>
        <v>3660000</v>
      </c>
      <c r="G18" s="37">
        <f>+G8-G12</f>
        <v>3740000</v>
      </c>
    </row>
    <row r="19" spans="1:8" ht="30" x14ac:dyDescent="0.25">
      <c r="A19" s="11">
        <v>4</v>
      </c>
      <c r="B19" s="17" t="s">
        <v>25</v>
      </c>
      <c r="C19" s="33">
        <v>9257112</v>
      </c>
      <c r="D19" s="33">
        <v>9257113.4000000004</v>
      </c>
      <c r="E19" s="38">
        <f>SUM(D19/C19)</f>
        <v>1.000000151235072</v>
      </c>
      <c r="F19" s="39"/>
      <c r="G19" s="40"/>
    </row>
    <row r="20" spans="1:8" ht="30" x14ac:dyDescent="0.25">
      <c r="A20" s="11" t="s">
        <v>3</v>
      </c>
      <c r="B20" s="41" t="s">
        <v>26</v>
      </c>
      <c r="C20" s="33">
        <v>7609612</v>
      </c>
      <c r="D20" s="33">
        <v>0</v>
      </c>
      <c r="E20" s="38">
        <f>SUM(D20/C20)</f>
        <v>0</v>
      </c>
      <c r="F20" s="42"/>
      <c r="G20" s="43"/>
    </row>
    <row r="21" spans="1:8" ht="18" x14ac:dyDescent="0.25">
      <c r="A21" s="11">
        <v>5</v>
      </c>
      <c r="B21" s="12" t="s">
        <v>47</v>
      </c>
      <c r="C21" s="33"/>
      <c r="D21" s="33"/>
      <c r="E21" s="38"/>
      <c r="F21" s="44"/>
      <c r="G21" s="45"/>
    </row>
    <row r="22" spans="1:8" ht="13.5" customHeight="1" x14ac:dyDescent="0.25">
      <c r="A22" s="11">
        <v>6</v>
      </c>
      <c r="B22" s="17" t="s">
        <v>9</v>
      </c>
      <c r="C22" s="46">
        <f>+C18+C19+C21</f>
        <v>31190355</v>
      </c>
      <c r="D22" s="46">
        <f>+D18+D19+D21</f>
        <v>16677675.960000006</v>
      </c>
      <c r="E22" s="47">
        <f>SUM(D22/C22)</f>
        <v>0.53470619234696126</v>
      </c>
      <c r="F22" s="48">
        <f>+F18+F19+F21</f>
        <v>3660000</v>
      </c>
      <c r="G22" s="49">
        <f>+G18+G19+G21</f>
        <v>3740000</v>
      </c>
    </row>
    <row r="23" spans="1:8" ht="13.5" customHeight="1" x14ac:dyDescent="0.25">
      <c r="A23" s="50">
        <v>7</v>
      </c>
      <c r="B23" s="17" t="s">
        <v>23</v>
      </c>
      <c r="C23" s="51">
        <f>+C24+C25</f>
        <v>1997500</v>
      </c>
      <c r="D23" s="51">
        <v>1317539.9099999999</v>
      </c>
      <c r="E23" s="52">
        <f>SUM(D23/C23)</f>
        <v>0.65959444806007506</v>
      </c>
      <c r="F23" s="53">
        <f>+F24+F25</f>
        <v>0</v>
      </c>
      <c r="G23" s="53">
        <f>+G24+G25</f>
        <v>0</v>
      </c>
      <c r="H23" s="1"/>
    </row>
    <row r="24" spans="1:8" ht="13.5" customHeight="1" x14ac:dyDescent="0.25">
      <c r="A24" s="11" t="s">
        <v>3</v>
      </c>
      <c r="B24" s="17" t="s">
        <v>27</v>
      </c>
      <c r="C24" s="54">
        <v>1647500</v>
      </c>
      <c r="D24" s="54">
        <v>823750</v>
      </c>
      <c r="E24" s="55">
        <f>SUM(D24/C24)</f>
        <v>0.5</v>
      </c>
      <c r="F24" s="20"/>
      <c r="G24" s="56"/>
    </row>
    <row r="25" spans="1:8" ht="13.5" customHeight="1" x14ac:dyDescent="0.25">
      <c r="A25" s="11" t="s">
        <v>4</v>
      </c>
      <c r="B25" s="17" t="s">
        <v>28</v>
      </c>
      <c r="C25" s="54">
        <v>350000</v>
      </c>
      <c r="D25" s="54">
        <v>206210.09</v>
      </c>
      <c r="E25" s="55">
        <f>SUM(D25/C25)</f>
        <v>0.58917168571428569</v>
      </c>
      <c r="F25" s="57"/>
      <c r="G25" s="58"/>
    </row>
    <row r="26" spans="1:8" ht="13.5" customHeight="1" x14ac:dyDescent="0.25">
      <c r="A26" s="11">
        <v>8</v>
      </c>
      <c r="B26" s="17" t="s">
        <v>10</v>
      </c>
      <c r="C26" s="33"/>
      <c r="D26" s="33">
        <v>700000</v>
      </c>
      <c r="E26" s="38"/>
      <c r="F26" s="44"/>
      <c r="G26" s="45"/>
    </row>
    <row r="27" spans="1:8" ht="13.5" customHeight="1" x14ac:dyDescent="0.25">
      <c r="A27" s="11">
        <v>9</v>
      </c>
      <c r="B27" s="17" t="s">
        <v>11</v>
      </c>
      <c r="C27" s="46">
        <f>+C22-C23-C26</f>
        <v>29192855</v>
      </c>
      <c r="D27" s="46">
        <f>+D22-D23-D26</f>
        <v>14660136.050000006</v>
      </c>
      <c r="E27" s="47">
        <f>SUM(D27/C27)</f>
        <v>0.50218233365664322</v>
      </c>
      <c r="F27" s="48">
        <f>+F22-F23-F26</f>
        <v>3660000</v>
      </c>
      <c r="G27" s="49">
        <f>+G22-G23-G26</f>
        <v>3740000</v>
      </c>
    </row>
    <row r="28" spans="1:8" ht="18" x14ac:dyDescent="0.25">
      <c r="A28" s="11">
        <v>10</v>
      </c>
      <c r="B28" s="12" t="s">
        <v>48</v>
      </c>
      <c r="C28" s="33">
        <v>29192855</v>
      </c>
      <c r="D28" s="33">
        <v>3090472.81</v>
      </c>
      <c r="E28" s="38">
        <f>SUM(D28/C28)</f>
        <v>0.10586401398561394</v>
      </c>
      <c r="F28" s="39">
        <v>3660000</v>
      </c>
      <c r="G28" s="40">
        <v>3740000</v>
      </c>
    </row>
    <row r="29" spans="1:8" ht="13.5" customHeight="1" x14ac:dyDescent="0.25">
      <c r="A29" s="11" t="s">
        <v>3</v>
      </c>
      <c r="B29" s="17" t="s">
        <v>29</v>
      </c>
      <c r="C29" s="33">
        <v>25154534</v>
      </c>
      <c r="D29" s="33">
        <v>2906329.55</v>
      </c>
      <c r="E29" s="38">
        <f>SUM(D29/C29)</f>
        <v>0.11553899388476049</v>
      </c>
      <c r="F29" s="42"/>
      <c r="G29" s="43"/>
    </row>
    <row r="30" spans="1:8" ht="18" x14ac:dyDescent="0.2">
      <c r="A30" s="11">
        <v>11</v>
      </c>
      <c r="B30" s="12" t="s">
        <v>49</v>
      </c>
      <c r="C30" s="59">
        <v>0</v>
      </c>
      <c r="D30" s="59">
        <v>0</v>
      </c>
      <c r="E30" s="60" t="e">
        <f>SUM(D30/C30)</f>
        <v>#DIV/0!</v>
      </c>
      <c r="F30" s="61"/>
      <c r="G30" s="62"/>
    </row>
    <row r="31" spans="1:8" ht="18.75" thickBot="1" x14ac:dyDescent="0.25">
      <c r="A31" s="63">
        <v>12</v>
      </c>
      <c r="B31" s="64" t="s">
        <v>50</v>
      </c>
      <c r="C31" s="65">
        <f>+C27-C28+C30</f>
        <v>0</v>
      </c>
      <c r="D31" s="66">
        <f>+D27-D28+D30</f>
        <v>11569663.240000006</v>
      </c>
      <c r="E31" s="67"/>
      <c r="F31" s="68">
        <f>+F27-F28+F30</f>
        <v>0</v>
      </c>
      <c r="G31" s="68">
        <f>+G27-G28+G30</f>
        <v>0</v>
      </c>
    </row>
    <row r="32" spans="1:8" ht="40.5" customHeight="1" thickBot="1" x14ac:dyDescent="0.25">
      <c r="A32" s="69" t="s">
        <v>0</v>
      </c>
      <c r="B32" s="70" t="s">
        <v>1</v>
      </c>
      <c r="C32" s="7" t="s">
        <v>56</v>
      </c>
      <c r="D32" s="7" t="s">
        <v>57</v>
      </c>
      <c r="E32" s="71" t="s">
        <v>38</v>
      </c>
      <c r="F32" s="9"/>
      <c r="G32" s="10" t="s">
        <v>2</v>
      </c>
    </row>
    <row r="33" spans="1:7" ht="18" x14ac:dyDescent="0.2">
      <c r="A33" s="72">
        <v>13</v>
      </c>
      <c r="B33" s="73" t="s">
        <v>51</v>
      </c>
      <c r="C33" s="74">
        <v>8452500</v>
      </c>
      <c r="D33" s="75">
        <v>9276250</v>
      </c>
      <c r="E33" s="76"/>
      <c r="F33" s="77">
        <v>0</v>
      </c>
      <c r="G33" s="78"/>
    </row>
    <row r="34" spans="1:7" ht="60" x14ac:dyDescent="0.2">
      <c r="A34" s="11">
        <v>14</v>
      </c>
      <c r="B34" s="12" t="s">
        <v>52</v>
      </c>
      <c r="C34" s="79" t="s">
        <v>40</v>
      </c>
      <c r="D34" s="79" t="s">
        <v>40</v>
      </c>
      <c r="E34" s="80"/>
      <c r="F34" s="81" t="s">
        <v>31</v>
      </c>
      <c r="G34" s="82" t="s">
        <v>31</v>
      </c>
    </row>
    <row r="35" spans="1:7" ht="13.5" customHeight="1" x14ac:dyDescent="0.2">
      <c r="A35" s="11">
        <v>15</v>
      </c>
      <c r="B35" s="17" t="s">
        <v>12</v>
      </c>
      <c r="C35" s="83">
        <f>+C12+C25</f>
        <v>62734209</v>
      </c>
      <c r="D35" s="83">
        <f>+D12+D25</f>
        <v>28818492.109999999</v>
      </c>
      <c r="E35" s="84">
        <f t="shared" ref="E35:E40" si="1">SUM(D35/C35)</f>
        <v>0.45937443970960085</v>
      </c>
      <c r="F35" s="85">
        <f>+F12+F25</f>
        <v>49720000</v>
      </c>
      <c r="G35" s="86">
        <f>+G12+G25</f>
        <v>50710000</v>
      </c>
    </row>
    <row r="36" spans="1:7" ht="13.5" customHeight="1" x14ac:dyDescent="0.2">
      <c r="A36" s="11">
        <v>16</v>
      </c>
      <c r="B36" s="17" t="s">
        <v>13</v>
      </c>
      <c r="C36" s="83">
        <f>+C28+C35</f>
        <v>91927064</v>
      </c>
      <c r="D36" s="83">
        <f>+D28+D35</f>
        <v>31908964.919999998</v>
      </c>
      <c r="E36" s="84">
        <f t="shared" si="1"/>
        <v>0.34711175938350425</v>
      </c>
      <c r="F36" s="85">
        <f>+F28+F35</f>
        <v>53380000</v>
      </c>
      <c r="G36" s="86">
        <f>+G28+G35</f>
        <v>54450000</v>
      </c>
    </row>
    <row r="37" spans="1:7" ht="13.5" customHeight="1" x14ac:dyDescent="0.2">
      <c r="A37" s="11">
        <v>17</v>
      </c>
      <c r="B37" s="17" t="s">
        <v>14</v>
      </c>
      <c r="C37" s="83">
        <f>+C8-C36</f>
        <v>-7609612</v>
      </c>
      <c r="D37" s="83">
        <f>+D8-D36</f>
        <v>4123879.6600000076</v>
      </c>
      <c r="E37" s="84"/>
      <c r="F37" s="85">
        <f>+F8-F36</f>
        <v>0</v>
      </c>
      <c r="G37" s="86">
        <f>+G8-G36</f>
        <v>0</v>
      </c>
    </row>
    <row r="38" spans="1:7" ht="13.5" customHeight="1" x14ac:dyDescent="0.25">
      <c r="A38" s="11">
        <v>18</v>
      </c>
      <c r="B38" s="17" t="s">
        <v>15</v>
      </c>
      <c r="C38" s="46">
        <v>9257112</v>
      </c>
      <c r="D38" s="46">
        <f>+D21+D30+D19</f>
        <v>9257113.4000000004</v>
      </c>
      <c r="E38" s="47">
        <f t="shared" si="1"/>
        <v>1.000000151235072</v>
      </c>
      <c r="F38" s="87">
        <f>+F21+F30+F19</f>
        <v>0</v>
      </c>
      <c r="G38" s="87">
        <f>+G21+G30+G19</f>
        <v>0</v>
      </c>
    </row>
    <row r="39" spans="1:7" ht="13.5" customHeight="1" x14ac:dyDescent="0.25">
      <c r="A39" s="11">
        <v>19</v>
      </c>
      <c r="B39" s="17" t="s">
        <v>16</v>
      </c>
      <c r="C39" s="46">
        <f>+C24+C26</f>
        <v>1647500</v>
      </c>
      <c r="D39" s="46">
        <f>+D24+D26</f>
        <v>1523750</v>
      </c>
      <c r="E39" s="47">
        <f t="shared" si="1"/>
        <v>0.92488619119878601</v>
      </c>
      <c r="F39" s="85">
        <f>+F24+F26</f>
        <v>0</v>
      </c>
      <c r="G39" s="88">
        <f>+G24+G26</f>
        <v>0</v>
      </c>
    </row>
    <row r="40" spans="1:7" ht="27" customHeight="1" x14ac:dyDescent="0.2">
      <c r="A40" s="11">
        <v>20</v>
      </c>
      <c r="B40" s="17" t="s">
        <v>30</v>
      </c>
      <c r="C40" s="83">
        <v>1647500</v>
      </c>
      <c r="D40" s="83">
        <v>823750</v>
      </c>
      <c r="E40" s="106">
        <f t="shared" si="1"/>
        <v>0.5</v>
      </c>
      <c r="F40" s="89">
        <f>SUM(F41:F46)</f>
        <v>0</v>
      </c>
      <c r="G40" s="89">
        <f>SUM(G41:G46)</f>
        <v>0</v>
      </c>
    </row>
    <row r="41" spans="1:7" ht="13.5" customHeight="1" x14ac:dyDescent="0.2">
      <c r="A41" s="11" t="s">
        <v>3</v>
      </c>
      <c r="B41" s="17" t="s">
        <v>17</v>
      </c>
      <c r="C41" s="90"/>
      <c r="D41" s="90">
        <v>0</v>
      </c>
      <c r="E41" s="91"/>
      <c r="F41" s="92"/>
      <c r="G41" s="93"/>
    </row>
    <row r="42" spans="1:7" ht="13.5" customHeight="1" x14ac:dyDescent="0.2">
      <c r="A42" s="11" t="s">
        <v>4</v>
      </c>
      <c r="B42" s="17" t="s">
        <v>18</v>
      </c>
      <c r="C42" s="90">
        <v>1647500</v>
      </c>
      <c r="D42" s="90">
        <v>823750</v>
      </c>
      <c r="E42" s="91">
        <f>SUM(D42/C42)</f>
        <v>0.5</v>
      </c>
      <c r="F42" s="92"/>
      <c r="G42" s="93"/>
    </row>
    <row r="43" spans="1:7" ht="13.5" customHeight="1" x14ac:dyDescent="0.25">
      <c r="A43" s="11" t="s">
        <v>5</v>
      </c>
      <c r="B43" s="17" t="s">
        <v>19</v>
      </c>
      <c r="C43" s="33"/>
      <c r="D43" s="33">
        <v>0</v>
      </c>
      <c r="E43" s="107" t="e">
        <f>SUM(D43/C43)</f>
        <v>#DIV/0!</v>
      </c>
      <c r="F43" s="92"/>
      <c r="G43" s="94"/>
    </row>
    <row r="44" spans="1:7" ht="13.5" customHeight="1" x14ac:dyDescent="0.25">
      <c r="A44" s="11" t="s">
        <v>7</v>
      </c>
      <c r="B44" s="17" t="s">
        <v>20</v>
      </c>
      <c r="C44" s="33"/>
      <c r="D44" s="33"/>
      <c r="E44" s="38"/>
      <c r="F44" s="92"/>
      <c r="G44" s="94"/>
    </row>
    <row r="45" spans="1:7" ht="13.5" customHeight="1" x14ac:dyDescent="0.25">
      <c r="A45" s="11" t="s">
        <v>8</v>
      </c>
      <c r="B45" s="17" t="s">
        <v>21</v>
      </c>
      <c r="C45" s="33"/>
      <c r="D45" s="33"/>
      <c r="E45" s="38"/>
      <c r="F45" s="95"/>
      <c r="G45" s="96"/>
    </row>
    <row r="46" spans="1:7" ht="13.5" customHeight="1" x14ac:dyDescent="0.25">
      <c r="A46" s="11" t="s">
        <v>32</v>
      </c>
      <c r="B46" s="17" t="s">
        <v>33</v>
      </c>
      <c r="C46" s="33"/>
      <c r="D46" s="33"/>
      <c r="E46" s="38"/>
      <c r="F46" s="97"/>
      <c r="G46" s="98"/>
    </row>
    <row r="47" spans="1:7" ht="15.75" thickBot="1" x14ac:dyDescent="0.3">
      <c r="A47" s="99"/>
      <c r="B47" s="100"/>
      <c r="C47" s="100"/>
      <c r="D47" s="100"/>
      <c r="E47" s="101"/>
      <c r="F47" s="102"/>
      <c r="G47" s="103"/>
    </row>
    <row r="48" spans="1:7" ht="9.75" customHeight="1" x14ac:dyDescent="0.25">
      <c r="A48" s="104"/>
      <c r="B48" s="105"/>
      <c r="C48" s="105"/>
      <c r="D48" s="105"/>
      <c r="E48" s="105"/>
      <c r="F48" s="105"/>
      <c r="G48" s="105"/>
    </row>
    <row r="49" spans="1:7" ht="25.5" customHeight="1" x14ac:dyDescent="0.2">
      <c r="A49" s="114"/>
      <c r="B49" s="114"/>
      <c r="C49" s="114"/>
      <c r="D49" s="114"/>
      <c r="E49" s="114"/>
      <c r="F49" s="114"/>
      <c r="G49" s="114"/>
    </row>
    <row r="50" spans="1:7" x14ac:dyDescent="0.2">
      <c r="A50" s="115"/>
      <c r="B50" s="115"/>
      <c r="C50" s="115"/>
      <c r="D50" s="115"/>
      <c r="E50" s="115"/>
      <c r="F50" s="115"/>
      <c r="G50" s="115"/>
    </row>
    <row r="52" spans="1:7" ht="15.75" x14ac:dyDescent="0.2">
      <c r="A52" s="108"/>
      <c r="B52" s="110"/>
      <c r="C52" s="110"/>
      <c r="D52" s="110"/>
      <c r="E52" s="110"/>
      <c r="F52" s="110"/>
      <c r="G52" s="110"/>
    </row>
    <row r="53" spans="1:7" ht="12.75" customHeight="1" x14ac:dyDescent="0.2">
      <c r="A53" s="108"/>
      <c r="B53" s="109"/>
      <c r="C53" s="109"/>
      <c r="D53" s="109"/>
      <c r="E53" s="109"/>
      <c r="F53" s="109"/>
      <c r="G53" s="109"/>
    </row>
    <row r="54" spans="1:7" ht="12.75" customHeight="1" x14ac:dyDescent="0.2">
      <c r="A54" s="108"/>
      <c r="B54" s="109"/>
      <c r="C54" s="109"/>
      <c r="D54" s="109"/>
      <c r="E54" s="109"/>
      <c r="F54" s="109"/>
      <c r="G54" s="109"/>
    </row>
    <row r="55" spans="1:7" ht="12.75" customHeight="1" x14ac:dyDescent="0.2">
      <c r="A55" s="108"/>
      <c r="B55" s="109"/>
      <c r="C55" s="109"/>
      <c r="D55" s="109"/>
      <c r="E55" s="109"/>
      <c r="F55" s="109"/>
      <c r="G55" s="109"/>
    </row>
    <row r="56" spans="1:7" ht="12.75" customHeight="1" x14ac:dyDescent="0.2">
      <c r="A56" s="108"/>
      <c r="B56" s="109"/>
      <c r="C56" s="109"/>
      <c r="D56" s="109"/>
      <c r="E56" s="109"/>
      <c r="F56" s="109"/>
      <c r="G56" s="109"/>
    </row>
    <row r="57" spans="1:7" ht="12.75" customHeight="1" x14ac:dyDescent="0.2">
      <c r="A57" s="108"/>
      <c r="B57" s="109"/>
      <c r="C57" s="109"/>
      <c r="D57" s="109"/>
      <c r="E57" s="109"/>
      <c r="F57" s="109"/>
      <c r="G57" s="109"/>
    </row>
    <row r="58" spans="1:7" ht="12.75" customHeight="1" x14ac:dyDescent="0.2">
      <c r="A58" s="108"/>
      <c r="B58" s="109"/>
      <c r="C58" s="109"/>
      <c r="D58" s="109"/>
      <c r="E58" s="109"/>
      <c r="F58" s="109"/>
      <c r="G58" s="109"/>
    </row>
    <row r="59" spans="1:7" ht="12.75" customHeight="1" x14ac:dyDescent="0.2">
      <c r="A59" s="108"/>
      <c r="B59" s="109"/>
      <c r="C59" s="109"/>
      <c r="D59" s="109"/>
      <c r="E59" s="109"/>
      <c r="F59" s="109"/>
      <c r="G59" s="109"/>
    </row>
    <row r="60" spans="1:7" ht="26.25" customHeight="1" x14ac:dyDescent="0.2">
      <c r="A60" s="108"/>
      <c r="B60" s="109"/>
      <c r="C60" s="109"/>
      <c r="D60" s="109"/>
      <c r="E60" s="109"/>
      <c r="F60" s="109"/>
      <c r="G60" s="109"/>
    </row>
    <row r="61" spans="1:7" ht="39.75" customHeight="1" x14ac:dyDescent="0.2">
      <c r="A61" s="108"/>
      <c r="B61" s="109"/>
      <c r="C61" s="109"/>
      <c r="D61" s="109"/>
      <c r="E61" s="109"/>
      <c r="F61" s="109"/>
      <c r="G61" s="109"/>
    </row>
    <row r="62" spans="1:7" ht="12.75" customHeight="1" x14ac:dyDescent="0.2">
      <c r="A62" s="108"/>
      <c r="B62" s="109"/>
      <c r="C62" s="109"/>
      <c r="D62" s="109"/>
      <c r="E62" s="109"/>
      <c r="F62" s="109"/>
      <c r="G62" s="109"/>
    </row>
    <row r="63" spans="1:7" ht="12.75" customHeight="1" x14ac:dyDescent="0.2">
      <c r="A63" s="108"/>
      <c r="B63" s="109"/>
      <c r="C63" s="109"/>
      <c r="D63" s="109"/>
      <c r="E63" s="109"/>
      <c r="F63" s="109"/>
      <c r="G63" s="109"/>
    </row>
    <row r="64" spans="1:7" ht="12.75" customHeight="1" x14ac:dyDescent="0.2">
      <c r="A64" s="108"/>
      <c r="B64" s="109"/>
      <c r="C64" s="109"/>
      <c r="D64" s="109"/>
      <c r="E64" s="109"/>
      <c r="F64" s="109"/>
      <c r="G64" s="109"/>
    </row>
    <row r="65" spans="1:7" ht="12.75" customHeight="1" x14ac:dyDescent="0.2">
      <c r="A65" s="108"/>
      <c r="B65" s="109"/>
      <c r="C65" s="109"/>
      <c r="D65" s="109"/>
      <c r="E65" s="109"/>
      <c r="F65" s="109"/>
      <c r="G65" s="109"/>
    </row>
    <row r="66" spans="1:7" ht="25.5" customHeight="1" x14ac:dyDescent="0.2">
      <c r="A66" s="108"/>
      <c r="B66" s="109"/>
      <c r="C66" s="109"/>
      <c r="D66" s="109"/>
      <c r="E66" s="109"/>
      <c r="F66" s="109"/>
      <c r="G66" s="109"/>
    </row>
    <row r="67" spans="1:7" ht="12.75" customHeight="1" x14ac:dyDescent="0.2">
      <c r="A67" s="108"/>
      <c r="B67" s="109"/>
      <c r="C67" s="109"/>
      <c r="D67" s="109"/>
      <c r="E67" s="109"/>
      <c r="F67" s="109"/>
      <c r="G67" s="109"/>
    </row>
    <row r="68" spans="1:7" ht="12.75" customHeight="1" x14ac:dyDescent="0.2">
      <c r="A68" s="108"/>
      <c r="B68" s="109"/>
      <c r="C68" s="109"/>
      <c r="D68" s="109"/>
      <c r="E68" s="109"/>
      <c r="F68" s="109"/>
      <c r="G68" s="109"/>
    </row>
  </sheetData>
  <mergeCells count="22">
    <mergeCell ref="A52:G52"/>
    <mergeCell ref="D1:E1"/>
    <mergeCell ref="D2:E2"/>
    <mergeCell ref="A49:G49"/>
    <mergeCell ref="A50:G50"/>
    <mergeCell ref="B4:E4"/>
    <mergeCell ref="A53:G53"/>
    <mergeCell ref="A60:G60"/>
    <mergeCell ref="A61:G61"/>
    <mergeCell ref="A54:G54"/>
    <mergeCell ref="A55:G55"/>
    <mergeCell ref="A56:G56"/>
    <mergeCell ref="A57:G57"/>
    <mergeCell ref="A58:G58"/>
    <mergeCell ref="A59:G59"/>
    <mergeCell ref="A62:G62"/>
    <mergeCell ref="A63:G63"/>
    <mergeCell ref="A68:G68"/>
    <mergeCell ref="A64:G64"/>
    <mergeCell ref="A65:G65"/>
    <mergeCell ref="A66:G66"/>
    <mergeCell ref="A67:G67"/>
  </mergeCells>
  <phoneticPr fontId="0" type="noConversion"/>
  <hyperlinks>
    <hyperlink ref="B12" location="_edn2" display="_edn2"/>
    <hyperlink ref="B13" location="_edn3" display="_edn3"/>
    <hyperlink ref="B17" location="_edn5" display="_edn5"/>
    <hyperlink ref="B21" location="_edn6" display="_edn6"/>
    <hyperlink ref="B28" location="_edn7" display="_edn7"/>
    <hyperlink ref="B30" location="_edn8" display="_edn8"/>
    <hyperlink ref="B31" location="_edn9" display="_edn9"/>
    <hyperlink ref="B33" location="_edn10" display="_edn10"/>
    <hyperlink ref="B34" location="_edn15" display="_edn15"/>
    <hyperlink ref="B8" location="_edn1" display="_edn1"/>
  </hyperlinks>
  <pageMargins left="0.70866141732283461" right="0.70866141732283461" top="0.98425196850393704" bottom="0.70866141732283461" header="0" footer="0"/>
  <pageSetup paperSize="9" scale="71" orientation="portrait" copies="18" r:id="rId1"/>
  <headerFooter alignWithMargins="0"/>
  <rowBreaks count="1" manualBreakCount="1">
    <brk id="5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29</vt:i4>
      </vt:variant>
    </vt:vector>
  </HeadingPairs>
  <TitlesOfParts>
    <vt:vector size="30" baseType="lpstr">
      <vt:lpstr>WPF</vt:lpstr>
      <vt:lpstr>WPF!_edn1</vt:lpstr>
      <vt:lpstr>WPF!_edn10</vt:lpstr>
      <vt:lpstr>WPF!_edn11</vt:lpstr>
      <vt:lpstr>WPF!_edn12</vt:lpstr>
      <vt:lpstr>WPF!_edn13</vt:lpstr>
      <vt:lpstr>WPF!_edn14</vt:lpstr>
      <vt:lpstr>WPF!_edn15</vt:lpstr>
      <vt:lpstr>WPF!_edn16</vt:lpstr>
      <vt:lpstr>WPF!_edn17</vt:lpstr>
      <vt:lpstr>WPF!_edn2</vt:lpstr>
      <vt:lpstr>WPF!_edn3</vt:lpstr>
      <vt:lpstr>WPF!_edn4</vt:lpstr>
      <vt:lpstr>WPF!_edn5</vt:lpstr>
      <vt:lpstr>WPF!_edn6</vt:lpstr>
      <vt:lpstr>WPF!_edn7</vt:lpstr>
      <vt:lpstr>WPF!_edn8</vt:lpstr>
      <vt:lpstr>WPF!_edn9</vt:lpstr>
      <vt:lpstr>WPF!_ednref1</vt:lpstr>
      <vt:lpstr>WPF!_ednref10</vt:lpstr>
      <vt:lpstr>WPF!_ednref15</vt:lpstr>
      <vt:lpstr>WPF!_ednref2</vt:lpstr>
      <vt:lpstr>WPF!_ednref3</vt:lpstr>
      <vt:lpstr>WPF!_ednref4</vt:lpstr>
      <vt:lpstr>WPF!_ednref5</vt:lpstr>
      <vt:lpstr>WPF!_ednref6</vt:lpstr>
      <vt:lpstr>WPF!_ednref7</vt:lpstr>
      <vt:lpstr>WPF!_ednref8</vt:lpstr>
      <vt:lpstr>WPF!_ednref9</vt:lpstr>
      <vt:lpstr>WPF!Obszar_wydruku</vt:lpstr>
    </vt:vector>
  </TitlesOfParts>
  <Company>Regionalna Izba Obrachunkowa w Poznaniu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 Sieińska</dc:creator>
  <cp:lastModifiedBy>gmichalec</cp:lastModifiedBy>
  <cp:lastPrinted>2022-08-10T09:59:12Z</cp:lastPrinted>
  <dcterms:created xsi:type="dcterms:W3CDTF">2010-09-24T07:39:40Z</dcterms:created>
  <dcterms:modified xsi:type="dcterms:W3CDTF">2022-08-16T10:22:02Z</dcterms:modified>
</cp:coreProperties>
</file>