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B11ED3CA-515D-412C-8A7B-98DD4F4C2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3" sheetId="1" r:id="rId1"/>
  </sheets>
  <definedNames>
    <definedName name="_xlnm.Print_Area" localSheetId="0">_3!$A$1:$K$185</definedName>
    <definedName name="_xlnm.Print_Titles" localSheetId="0">_3!$8:$11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2" i="1" l="1"/>
  <c r="E131" i="1" s="1"/>
  <c r="F132" i="1"/>
  <c r="F131" i="1" s="1"/>
  <c r="G132" i="1"/>
  <c r="G131" i="1" s="1"/>
  <c r="H132" i="1"/>
  <c r="H131" i="1" s="1"/>
  <c r="I132" i="1"/>
  <c r="I131" i="1" s="1"/>
  <c r="J132" i="1"/>
  <c r="J131" i="1" s="1"/>
  <c r="K132" i="1"/>
  <c r="K131" i="1" s="1"/>
  <c r="D132" i="1"/>
  <c r="F168" i="1"/>
  <c r="G168" i="1"/>
  <c r="H168" i="1"/>
  <c r="I168" i="1"/>
  <c r="J168" i="1"/>
  <c r="E168" i="1"/>
  <c r="D168" i="1"/>
  <c r="K18" i="1"/>
  <c r="K17" i="1" s="1"/>
  <c r="H167" i="1"/>
  <c r="G155" i="1"/>
  <c r="F37" i="1"/>
  <c r="E37" i="1"/>
  <c r="E18" i="1"/>
  <c r="E17" i="1" s="1"/>
  <c r="F18" i="1"/>
  <c r="F17" i="1" s="1"/>
  <c r="K152" i="1"/>
  <c r="K151" i="1" s="1"/>
  <c r="J152" i="1"/>
  <c r="I152" i="1"/>
  <c r="F152" i="1"/>
  <c r="E152" i="1"/>
  <c r="K91" i="1"/>
  <c r="K90" i="1" s="1"/>
  <c r="J91" i="1"/>
  <c r="J90" i="1" s="1"/>
  <c r="I91" i="1"/>
  <c r="I90" i="1" s="1"/>
  <c r="H91" i="1"/>
  <c r="H90" i="1" s="1"/>
  <c r="F91" i="1"/>
  <c r="F90" i="1" s="1"/>
  <c r="E91" i="1"/>
  <c r="E90" i="1" s="1"/>
  <c r="K44" i="1"/>
  <c r="J44" i="1"/>
  <c r="I44" i="1"/>
  <c r="H44" i="1"/>
  <c r="G44" i="1"/>
  <c r="F44" i="1"/>
  <c r="E44" i="1"/>
  <c r="K37" i="1"/>
  <c r="J37" i="1"/>
  <c r="I37" i="1"/>
  <c r="H37" i="1"/>
  <c r="G37" i="1"/>
  <c r="D68" i="1"/>
  <c r="G156" i="1"/>
  <c r="K172" i="1"/>
  <c r="J172" i="1"/>
  <c r="I172" i="1"/>
  <c r="H172" i="1"/>
  <c r="G172" i="1"/>
  <c r="F172" i="1"/>
  <c r="E172" i="1"/>
  <c r="D172" i="1"/>
  <c r="F128" i="1"/>
  <c r="F127" i="1" s="1"/>
  <c r="E128" i="1"/>
  <c r="E127" i="1" s="1"/>
  <c r="D128" i="1"/>
  <c r="D127" i="1" s="1"/>
  <c r="K127" i="1"/>
  <c r="J127" i="1"/>
  <c r="I127" i="1"/>
  <c r="H127" i="1"/>
  <c r="G127" i="1"/>
  <c r="K87" i="1"/>
  <c r="K86" i="1" s="1"/>
  <c r="J87" i="1"/>
  <c r="J86" i="1" s="1"/>
  <c r="I87" i="1"/>
  <c r="I86" i="1" s="1"/>
  <c r="H87" i="1"/>
  <c r="H86" i="1" s="1"/>
  <c r="G87" i="1"/>
  <c r="G86" i="1" s="1"/>
  <c r="F87" i="1"/>
  <c r="F86" i="1" s="1"/>
  <c r="E87" i="1"/>
  <c r="E86" i="1" s="1"/>
  <c r="D87" i="1"/>
  <c r="D86" i="1" s="1"/>
  <c r="G91" i="1"/>
  <c r="G90" i="1" s="1"/>
  <c r="H157" i="1"/>
  <c r="G159" i="1"/>
  <c r="I181" i="1"/>
  <c r="G184" i="1"/>
  <c r="G181" i="1" s="1"/>
  <c r="K140" i="1"/>
  <c r="K65" i="1"/>
  <c r="J65" i="1"/>
  <c r="I65" i="1"/>
  <c r="H65" i="1"/>
  <c r="G65" i="1"/>
  <c r="F65" i="1"/>
  <c r="E65" i="1"/>
  <c r="K144" i="1"/>
  <c r="J144" i="1"/>
  <c r="I144" i="1"/>
  <c r="H144" i="1"/>
  <c r="G144" i="1"/>
  <c r="F144" i="1"/>
  <c r="E144" i="1"/>
  <c r="D144" i="1"/>
  <c r="G177" i="1"/>
  <c r="K177" i="1"/>
  <c r="J177" i="1"/>
  <c r="I177" i="1"/>
  <c r="H177" i="1"/>
  <c r="F177" i="1"/>
  <c r="E177" i="1"/>
  <c r="K181" i="1"/>
  <c r="J181" i="1"/>
  <c r="H181" i="1"/>
  <c r="F181" i="1"/>
  <c r="E181" i="1"/>
  <c r="D181" i="1"/>
  <c r="D177" i="1"/>
  <c r="K122" i="1"/>
  <c r="K121" i="1" s="1"/>
  <c r="J122" i="1"/>
  <c r="J121" i="1" s="1"/>
  <c r="I122" i="1"/>
  <c r="I121" i="1" s="1"/>
  <c r="H122" i="1"/>
  <c r="H121" i="1" s="1"/>
  <c r="G122" i="1"/>
  <c r="G121" i="1" s="1"/>
  <c r="F122" i="1"/>
  <c r="F121" i="1" s="1"/>
  <c r="E122" i="1"/>
  <c r="E121" i="1" s="1"/>
  <c r="D122" i="1"/>
  <c r="D121" i="1" s="1"/>
  <c r="J18" i="1"/>
  <c r="J17" i="1" s="1"/>
  <c r="I18" i="1"/>
  <c r="I17" i="1" s="1"/>
  <c r="H18" i="1"/>
  <c r="H17" i="1" s="1"/>
  <c r="G18" i="1"/>
  <c r="G17" i="1" s="1"/>
  <c r="G13" i="1"/>
  <c r="D14" i="1"/>
  <c r="D13" i="1" s="1"/>
  <c r="E14" i="1"/>
  <c r="E13" i="1" s="1"/>
  <c r="F14" i="1"/>
  <c r="F13" i="1" s="1"/>
  <c r="H14" i="1"/>
  <c r="H13" i="1" s="1"/>
  <c r="I14" i="1"/>
  <c r="I13" i="1" s="1"/>
  <c r="J14" i="1"/>
  <c r="J13" i="1" s="1"/>
  <c r="K14" i="1"/>
  <c r="K13" i="1" s="1"/>
  <c r="D18" i="1"/>
  <c r="D17" i="1" s="1"/>
  <c r="D37" i="1"/>
  <c r="D44" i="1"/>
  <c r="D65" i="1"/>
  <c r="E68" i="1"/>
  <c r="F68" i="1"/>
  <c r="G68" i="1"/>
  <c r="H68" i="1"/>
  <c r="I68" i="1"/>
  <c r="J68" i="1"/>
  <c r="K68" i="1"/>
  <c r="D91" i="1"/>
  <c r="D90" i="1" s="1"/>
  <c r="D136" i="1"/>
  <c r="D135" i="1" s="1"/>
  <c r="E136" i="1"/>
  <c r="E135" i="1" s="1"/>
  <c r="F136" i="1"/>
  <c r="F135" i="1" s="1"/>
  <c r="G136" i="1"/>
  <c r="G135" i="1" s="1"/>
  <c r="H136" i="1"/>
  <c r="H135" i="1" s="1"/>
  <c r="I136" i="1"/>
  <c r="I135" i="1" s="1"/>
  <c r="J136" i="1"/>
  <c r="J135" i="1" s="1"/>
  <c r="K136" i="1"/>
  <c r="K135" i="1" s="1"/>
  <c r="D140" i="1"/>
  <c r="E140" i="1"/>
  <c r="F140" i="1"/>
  <c r="G140" i="1"/>
  <c r="H140" i="1"/>
  <c r="I140" i="1"/>
  <c r="J140" i="1"/>
  <c r="D152" i="1"/>
  <c r="E36" i="1" l="1"/>
  <c r="J36" i="1"/>
  <c r="D151" i="1"/>
  <c r="I36" i="1"/>
  <c r="E151" i="1"/>
  <c r="D131" i="1"/>
  <c r="I151" i="1"/>
  <c r="J151" i="1"/>
  <c r="I64" i="1"/>
  <c r="F151" i="1"/>
  <c r="G139" i="1"/>
  <c r="D139" i="1"/>
  <c r="D64" i="1"/>
  <c r="K139" i="1"/>
  <c r="H152" i="1"/>
  <c r="H151" i="1" s="1"/>
  <c r="J139" i="1"/>
  <c r="F171" i="1"/>
  <c r="I139" i="1"/>
  <c r="I171" i="1"/>
  <c r="F139" i="1"/>
  <c r="F64" i="1"/>
  <c r="F36" i="1"/>
  <c r="H171" i="1"/>
  <c r="K64" i="1"/>
  <c r="J64" i="1"/>
  <c r="G64" i="1"/>
  <c r="K171" i="1"/>
  <c r="H139" i="1"/>
  <c r="H64" i="1"/>
  <c r="J171" i="1"/>
  <c r="E171" i="1"/>
  <c r="G36" i="1"/>
  <c r="H36" i="1"/>
  <c r="E139" i="1"/>
  <c r="E64" i="1"/>
  <c r="G171" i="1"/>
  <c r="D171" i="1"/>
  <c r="G152" i="1"/>
  <c r="G151" i="1" s="1"/>
  <c r="K36" i="1"/>
  <c r="D36" i="1"/>
  <c r="H185" i="1" l="1"/>
  <c r="I185" i="1"/>
  <c r="F185" i="1"/>
  <c r="J185" i="1"/>
  <c r="D185" i="1"/>
  <c r="G185" i="1"/>
  <c r="K185" i="1"/>
  <c r="E185" i="1"/>
</calcChain>
</file>

<file path=xl/sharedStrings.xml><?xml version="1.0" encoding="utf-8"?>
<sst xmlns="http://schemas.openxmlformats.org/spreadsheetml/2006/main" count="178" uniqueCount="93">
  <si>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</si>
  <si>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</si>
  <si>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</si>
  <si>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</si>
  <si>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</si>
  <si>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</si>
  <si>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</si>
  <si>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</si>
  <si>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</si>
  <si>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</si>
  <si>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</si>
  <si>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</si>
  <si>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</si>
  <si>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</si>
  <si>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</si>
  <si>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</si>
  <si>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</si>
  <si>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</si>
  <si>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</si>
  <si>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</si>
  <si>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</si>
  <si>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</si>
  <si>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</si>
  <si>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</si>
  <si>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</si>
  <si>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</si>
  <si>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</si>
  <si>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</si>
  <si>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</si>
  <si>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</si>
  <si>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</si>
  <si>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</si>
  <si>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</si>
  <si>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</si>
  <si>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</si>
  <si>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</si>
  <si>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</si>
  <si>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</si>
  <si>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</si>
  <si>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</si>
  <si>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</si>
  <si>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</si>
  <si>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</si>
  <si>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</si>
  <si>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</si>
  <si>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</si>
  <si>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</si>
  <si>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</si>
  <si>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</si>
  <si>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</si>
  <si>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</si>
  <si>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</si>
  <si>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</si>
  <si>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</si>
  <si>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</si>
  <si>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</si>
  <si>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</si>
  <si>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</si>
  <si>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</si>
  <si>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</si>
  <si>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</si>
  <si>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</si>
  <si>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</si>
  <si>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</si>
  <si>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</si>
  <si>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</si>
  <si>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</si>
  <si>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</si>
  <si>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</si>
  <si>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</si>
  <si>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</si>
  <si>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</si>
  <si>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</si>
  <si>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</si>
  <si>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</si>
  <si>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</si>
  <si>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</si>
  <si>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</si>
  <si>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</si>
  <si>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</si>
  <si>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</si>
  <si>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</si>
  <si>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</si>
  <si>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</si>
  <si>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</si>
  <si>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</si>
  <si>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</si>
  <si>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</si>
  <si>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</si>
  <si>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</si>
  <si>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</si>
  <si>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Rady Powiatu Braniewskiego</t>
    </r>
  </si>
  <si>
    <t xml:space="preserve"> Nr XL/270/22 z dnia 28 października 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</si>
</sst>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 vertical="center"/>
    </xf>
    <xf numFmtId="3" fontId="0" fillId="0" borderId="0" xfId="0" applyNumberFormat="1"/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41" xfId="0" applyNumberFormat="1" applyFont="1" applyFill="1" applyBorder="1" applyAlignment="1">
      <alignment horizontal="right" vertical="center" wrapText="1"/>
    </xf>
    <xf numFmtId="4" fontId="4" fillId="2" borderId="4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43" xfId="0" applyNumberFormat="1" applyFont="1" applyBorder="1" applyAlignment="1">
      <alignment horizontal="right" vertical="center" wrapText="1"/>
    </xf>
    <xf numFmtId="4" fontId="4" fillId="0" borderId="4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4" borderId="5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4" borderId="48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4" borderId="49" xfId="0" applyNumberFormat="1" applyFont="1" applyFill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4" fillId="0" borderId="66" xfId="0" applyNumberFormat="1" applyFont="1" applyBorder="1" applyAlignment="1">
      <alignment horizontal="right" vertical="center" wrapText="1"/>
    </xf>
    <xf numFmtId="4" fontId="3" fillId="0" borderId="46" xfId="0" applyNumberFormat="1" applyFont="1" applyBorder="1" applyAlignment="1">
      <alignment horizontal="right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3" fillId="5" borderId="14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wrapText="1"/>
    </xf>
    <xf numFmtId="4" fontId="3" fillId="5" borderId="17" xfId="0" applyNumberFormat="1" applyFont="1" applyFill="1" applyBorder="1" applyAlignment="1">
      <alignment horizontal="right" wrapText="1"/>
    </xf>
    <xf numFmtId="4" fontId="3" fillId="0" borderId="50" xfId="0" applyNumberFormat="1" applyFont="1" applyBorder="1" applyAlignment="1">
      <alignment horizontal="right" wrapText="1"/>
    </xf>
    <xf numFmtId="4" fontId="3" fillId="0" borderId="31" xfId="0" applyNumberFormat="1" applyFont="1" applyBorder="1" applyAlignment="1">
      <alignment horizontal="right" vertical="center" wrapText="1"/>
    </xf>
    <xf numFmtId="4" fontId="3" fillId="5" borderId="31" xfId="0" applyNumberFormat="1" applyFont="1" applyFill="1" applyBorder="1" applyAlignment="1">
      <alignment horizontal="right" vertical="center" wrapText="1"/>
    </xf>
    <xf numFmtId="4" fontId="3" fillId="0" borderId="55" xfId="0" applyNumberFormat="1" applyFont="1" applyBorder="1" applyAlignment="1">
      <alignment horizontal="right" vertical="center" wrapText="1"/>
    </xf>
    <xf numFmtId="4" fontId="3" fillId="0" borderId="56" xfId="0" applyNumberFormat="1" applyFont="1" applyBorder="1" applyAlignment="1">
      <alignment horizontal="right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67" xfId="0" applyNumberFormat="1" applyFont="1" applyBorder="1" applyAlignment="1">
      <alignment horizontal="right" vertical="center" wrapText="1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56" xfId="0" applyNumberFormat="1" applyFont="1" applyBorder="1" applyAlignment="1">
      <alignment horizontal="right" vertical="center" wrapText="1"/>
    </xf>
    <xf numFmtId="4" fontId="3" fillId="7" borderId="32" xfId="0" applyNumberFormat="1" applyFont="1" applyFill="1" applyBorder="1" applyAlignment="1">
      <alignment horizontal="right" vertical="center" wrapText="1"/>
    </xf>
    <xf numFmtId="4" fontId="3" fillId="7" borderId="70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3" fillId="0" borderId="70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71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3" fillId="0" borderId="72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5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66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59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60" xfId="0" applyNumberFormat="1" applyFont="1" applyBorder="1" applyAlignment="1">
      <alignment horizontal="right" vertical="center" wrapText="1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64" xfId="0" applyNumberFormat="1" applyFont="1" applyBorder="1" applyAlignment="1">
      <alignment horizontal="right" vertical="center" wrapText="1"/>
    </xf>
    <xf numFmtId="4" fontId="3" fillId="0" borderId="6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" fontId="4" fillId="0" borderId="76" xfId="0" applyNumberFormat="1" applyFont="1" applyBorder="1" applyAlignment="1">
      <alignment horizontal="right" vertical="center" wrapText="1"/>
    </xf>
    <xf numFmtId="4" fontId="4" fillId="0" borderId="78" xfId="0" applyNumberFormat="1" applyFont="1" applyBorder="1" applyAlignment="1">
      <alignment horizontal="right" vertical="center" wrapText="1"/>
    </xf>
    <xf numFmtId="4" fontId="4" fillId="0" borderId="79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4" fontId="4" fillId="3" borderId="67" xfId="0" applyNumberFormat="1" applyFont="1" applyFill="1" applyBorder="1" applyAlignment="1">
      <alignment horizontal="right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4" fontId="3" fillId="3" borderId="45" xfId="0" applyNumberFormat="1" applyFont="1" applyFill="1" applyBorder="1" applyAlignment="1">
      <alignment horizontal="right" vertical="center" wrapText="1"/>
    </xf>
    <xf numFmtId="4" fontId="8" fillId="3" borderId="46" xfId="0" applyNumberFormat="1" applyFont="1" applyFill="1" applyBorder="1" applyAlignment="1">
      <alignment horizontal="right" vertical="center" wrapText="1"/>
    </xf>
    <xf numFmtId="4" fontId="6" fillId="3" borderId="17" xfId="0" applyNumberFormat="1" applyFont="1" applyFill="1" applyBorder="1" applyAlignment="1">
      <alignment horizontal="right" vertical="center" wrapText="1"/>
    </xf>
    <xf numFmtId="4" fontId="6" fillId="3" borderId="50" xfId="0" applyNumberFormat="1" applyFont="1" applyFill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3" fillId="3" borderId="68" xfId="0" applyNumberFormat="1" applyFont="1" applyFill="1" applyBorder="1" applyAlignment="1">
      <alignment horizontal="right" vertical="center" wrapText="1"/>
    </xf>
    <xf numFmtId="4" fontId="6" fillId="3" borderId="69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3" borderId="44" xfId="0" applyNumberFormat="1" applyFont="1" applyFill="1" applyBorder="1" applyAlignment="1">
      <alignment horizontal="right" vertical="center" wrapText="1"/>
    </xf>
    <xf numFmtId="4" fontId="6" fillId="3" borderId="14" xfId="0" applyNumberFormat="1" applyFont="1" applyFill="1" applyBorder="1" applyAlignment="1">
      <alignment horizontal="right" vertical="center" wrapText="1"/>
    </xf>
    <xf numFmtId="4" fontId="6" fillId="3" borderId="46" xfId="0" applyNumberFormat="1" applyFont="1" applyFill="1" applyBorder="1" applyAlignment="1">
      <alignment horizontal="right" vertical="center" wrapText="1"/>
    </xf>
    <xf numFmtId="4" fontId="3" fillId="3" borderId="50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66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4" fontId="4" fillId="0" borderId="45" xfId="0" applyNumberFormat="1" applyFont="1" applyFill="1" applyBorder="1" applyAlignment="1">
      <alignment horizontal="right" vertical="center" wrapText="1"/>
    </xf>
    <xf numFmtId="4" fontId="3" fillId="0" borderId="46" xfId="0" applyNumberFormat="1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right" vertical="center" wrapText="1"/>
    </xf>
    <xf numFmtId="4" fontId="3" fillId="0" borderId="50" xfId="0" applyNumberFormat="1" applyFont="1" applyFill="1" applyBorder="1" applyAlignment="1">
      <alignment horizontal="right" vertical="center" wrapText="1"/>
    </xf>
    <xf numFmtId="4" fontId="3" fillId="0" borderId="48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 vertical="center" wrapText="1"/>
    </xf>
    <xf numFmtId="4" fontId="3" fillId="0" borderId="52" xfId="0" applyNumberFormat="1" applyFont="1" applyFill="1" applyBorder="1" applyAlignment="1">
      <alignment horizontal="right" vertical="center" wrapText="1"/>
    </xf>
    <xf numFmtId="4" fontId="3" fillId="0" borderId="47" xfId="0" applyNumberFormat="1" applyFont="1" applyFill="1" applyBorder="1" applyAlignment="1">
      <alignment horizontal="right" vertical="center" wrapText="1"/>
    </xf>
    <xf numFmtId="4" fontId="3" fillId="0" borderId="23" xfId="0" applyNumberFormat="1" applyFont="1" applyFill="1" applyBorder="1" applyAlignment="1">
      <alignment horizontal="right" vertical="center" wrapText="1"/>
    </xf>
    <xf numFmtId="4" fontId="3" fillId="0" borderId="63" xfId="0" applyNumberFormat="1" applyFont="1" applyFill="1" applyBorder="1" applyAlignment="1">
      <alignment horizontal="right" vertical="center" wrapText="1"/>
    </xf>
    <xf numFmtId="4" fontId="3" fillId="0" borderId="62" xfId="0" applyNumberFormat="1" applyFont="1" applyFill="1" applyBorder="1" applyAlignment="1">
      <alignment horizontal="right" vertical="center" wrapText="1"/>
    </xf>
    <xf numFmtId="4" fontId="4" fillId="6" borderId="24" xfId="0" applyNumberFormat="1" applyFont="1" applyFill="1" applyBorder="1" applyAlignment="1">
      <alignment horizontal="right" vertical="center" wrapText="1"/>
    </xf>
    <xf numFmtId="4" fontId="4" fillId="6" borderId="59" xfId="0" applyNumberFormat="1" applyFont="1" applyFill="1" applyBorder="1" applyAlignment="1">
      <alignment horizontal="right" vertical="center" wrapText="1"/>
    </xf>
    <xf numFmtId="4" fontId="3" fillId="6" borderId="16" xfId="0" applyNumberFormat="1" applyFont="1" applyFill="1" applyBorder="1" applyAlignment="1">
      <alignment horizontal="right" vertical="center" wrapText="1"/>
    </xf>
    <xf numFmtId="4" fontId="3" fillId="6" borderId="54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48" xfId="0" applyNumberFormat="1" applyFont="1" applyFill="1" applyBorder="1" applyAlignment="1">
      <alignment horizontal="right" vertical="center" wrapText="1"/>
    </xf>
    <xf numFmtId="4" fontId="3" fillId="6" borderId="15" xfId="0" applyNumberFormat="1" applyFont="1" applyFill="1" applyBorder="1" applyAlignment="1">
      <alignment horizontal="right" vertical="center" wrapText="1"/>
    </xf>
    <xf numFmtId="4" fontId="3" fillId="6" borderId="47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" fontId="3" fillId="0" borderId="69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vertical="center"/>
    </xf>
    <xf numFmtId="4" fontId="4" fillId="2" borderId="42" xfId="0" applyNumberFormat="1" applyFont="1" applyFill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5"/>
  <sheetViews>
    <sheetView tabSelected="1" view="pageBreakPreview" zoomScaleNormal="100" zoomScaleSheetLayoutView="100" workbookViewId="0">
      <selection activeCell="A4" sqref="A4:K4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4.28515625" customWidth="1"/>
    <col min="5" max="6" width="13" customWidth="1"/>
    <col min="7" max="7" width="13.140625" customWidth="1"/>
    <col min="8" max="8" width="12" customWidth="1"/>
    <col min="9" max="9" width="11.85546875" customWidth="1"/>
    <col min="10" max="10" width="6.5703125" customWidth="1"/>
    <col min="11" max="11" width="11.42578125" customWidth="1"/>
    <col min="12" max="12" width="9.28515625" customWidth="1"/>
  </cols>
  <sheetData>
    <row r="1" spans="1:11" ht="15" x14ac:dyDescent="0.25">
      <c r="A1" s="242" t="s">
        <v>91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5" x14ac:dyDescent="0.25">
      <c r="A2" s="243" t="s">
        <v>92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ht="15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1" customFormat="1" ht="15" x14ac:dyDescent="0.25">
      <c r="A4" s="244" t="s">
        <v>0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</row>
    <row r="5" spans="1:11" s="1" customFormat="1" ht="14.25" customHeight="1" x14ac:dyDescent="0.25">
      <c r="A5" s="244" t="s">
        <v>89</v>
      </c>
      <c r="B5" s="244"/>
      <c r="C5" s="244"/>
      <c r="D5" s="244"/>
      <c r="E5" s="244"/>
      <c r="F5" s="244"/>
      <c r="G5" s="244"/>
      <c r="H5" s="244"/>
      <c r="I5" s="244"/>
      <c r="J5" s="244"/>
      <c r="K5" s="7"/>
    </row>
    <row r="6" spans="1:11" s="1" customFormat="1" ht="14.25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7"/>
    </row>
    <row r="7" spans="1:11" ht="5.2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3.5" customHeight="1" thickBot="1" x14ac:dyDescent="0.3">
      <c r="A8" s="245" t="s">
        <v>1</v>
      </c>
      <c r="B8" s="245"/>
      <c r="C8" s="245"/>
      <c r="D8" s="246" t="s">
        <v>2</v>
      </c>
      <c r="E8" s="235"/>
      <c r="F8" s="247" t="s">
        <v>4</v>
      </c>
      <c r="G8" s="247"/>
      <c r="H8" s="247"/>
      <c r="I8" s="247"/>
      <c r="J8" s="247"/>
      <c r="K8" s="248" t="s">
        <v>5</v>
      </c>
    </row>
    <row r="9" spans="1:11" ht="13.5" customHeight="1" thickBot="1" x14ac:dyDescent="0.3">
      <c r="A9" s="245"/>
      <c r="B9" s="245"/>
      <c r="C9" s="245"/>
      <c r="D9" s="246"/>
      <c r="E9" s="236"/>
      <c r="F9" s="249" t="s">
        <v>6</v>
      </c>
      <c r="G9" s="8"/>
      <c r="H9" s="250" t="s">
        <v>7</v>
      </c>
      <c r="I9" s="250"/>
      <c r="J9" s="251" t="s">
        <v>8</v>
      </c>
      <c r="K9" s="248"/>
    </row>
    <row r="10" spans="1:11" s="2" customFormat="1" ht="75" customHeight="1" x14ac:dyDescent="0.2">
      <c r="A10" s="245"/>
      <c r="B10" s="245"/>
      <c r="C10" s="245"/>
      <c r="D10" s="246"/>
      <c r="E10" s="9" t="s">
        <v>3</v>
      </c>
      <c r="F10" s="249"/>
      <c r="G10" s="10" t="s">
        <v>9</v>
      </c>
      <c r="H10" s="10" t="s">
        <v>10</v>
      </c>
      <c r="I10" s="10" t="s">
        <v>11</v>
      </c>
      <c r="J10" s="252"/>
      <c r="K10" s="248"/>
    </row>
    <row r="11" spans="1:11" s="3" customFormat="1" ht="15.75" thickBot="1" x14ac:dyDescent="0.3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4">
        <v>11</v>
      </c>
    </row>
    <row r="12" spans="1:11" s="3" customFormat="1" ht="10.5" customHeight="1" x14ac:dyDescent="0.25">
      <c r="A12" s="15"/>
      <c r="B12" s="16"/>
      <c r="C12" s="16"/>
      <c r="D12" s="80"/>
      <c r="E12" s="80"/>
      <c r="F12" s="81"/>
      <c r="G12" s="81"/>
      <c r="H12" s="81"/>
      <c r="I12" s="81"/>
      <c r="J12" s="81"/>
      <c r="K12" s="82"/>
    </row>
    <row r="13" spans="1:11" ht="15.75" customHeight="1" x14ac:dyDescent="0.2">
      <c r="A13" s="17" t="s">
        <v>12</v>
      </c>
      <c r="B13" s="18"/>
      <c r="C13" s="18"/>
      <c r="D13" s="103">
        <f t="shared" ref="D13:K13" si="0">SUM(D14)</f>
        <v>2000</v>
      </c>
      <c r="E13" s="103">
        <f t="shared" si="0"/>
        <v>2000</v>
      </c>
      <c r="F13" s="104">
        <f t="shared" si="0"/>
        <v>2000</v>
      </c>
      <c r="G13" s="104">
        <f t="shared" si="0"/>
        <v>0</v>
      </c>
      <c r="H13" s="104">
        <f t="shared" si="0"/>
        <v>0</v>
      </c>
      <c r="I13" s="104">
        <f t="shared" si="0"/>
        <v>0</v>
      </c>
      <c r="J13" s="104">
        <f t="shared" si="0"/>
        <v>0</v>
      </c>
      <c r="K13" s="105">
        <f t="shared" si="0"/>
        <v>0</v>
      </c>
    </row>
    <row r="14" spans="1:11" ht="13.5" customHeight="1" x14ac:dyDescent="0.2">
      <c r="A14" s="19"/>
      <c r="B14" s="20" t="s">
        <v>13</v>
      </c>
      <c r="C14" s="21"/>
      <c r="D14" s="106">
        <f>SUM(D15)</f>
        <v>2000</v>
      </c>
      <c r="E14" s="106">
        <f>SUM(E16)</f>
        <v>2000</v>
      </c>
      <c r="F14" s="106">
        <f>SUM(F16)</f>
        <v>2000</v>
      </c>
      <c r="G14" s="106"/>
      <c r="H14" s="107">
        <f>SUM(H16)</f>
        <v>0</v>
      </c>
      <c r="I14" s="107">
        <f>SUM(I16)</f>
        <v>0</v>
      </c>
      <c r="J14" s="108">
        <f>SUM(J16)</f>
        <v>0</v>
      </c>
      <c r="K14" s="109">
        <f>SUM(K15:K16)</f>
        <v>0</v>
      </c>
    </row>
    <row r="15" spans="1:11" ht="13.5" customHeight="1" x14ac:dyDescent="0.2">
      <c r="A15" s="19"/>
      <c r="B15" s="22"/>
      <c r="C15" s="23" t="s">
        <v>14</v>
      </c>
      <c r="D15" s="110">
        <v>2000</v>
      </c>
      <c r="E15" s="110"/>
      <c r="F15" s="110"/>
      <c r="G15" s="110"/>
      <c r="H15" s="110"/>
      <c r="I15" s="110"/>
      <c r="J15" s="111"/>
      <c r="K15" s="112"/>
    </row>
    <row r="16" spans="1:11" ht="13.5" customHeight="1" x14ac:dyDescent="0.2">
      <c r="A16" s="19"/>
      <c r="B16" s="22"/>
      <c r="C16" s="24" t="s">
        <v>15</v>
      </c>
      <c r="D16" s="113"/>
      <c r="E16" s="113">
        <v>2000</v>
      </c>
      <c r="F16" s="113">
        <v>2000</v>
      </c>
      <c r="G16" s="113"/>
      <c r="H16" s="113"/>
      <c r="I16" s="113"/>
      <c r="J16" s="113"/>
      <c r="K16" s="114"/>
    </row>
    <row r="17" spans="1:11" ht="15.75" customHeight="1" x14ac:dyDescent="0.2">
      <c r="A17" s="17" t="s">
        <v>16</v>
      </c>
      <c r="B17" s="18"/>
      <c r="C17" s="25"/>
      <c r="D17" s="103">
        <f t="shared" ref="D17:K17" si="1">SUM(D18)</f>
        <v>47075</v>
      </c>
      <c r="E17" s="103">
        <f t="shared" si="1"/>
        <v>47075</v>
      </c>
      <c r="F17" s="104">
        <f t="shared" si="1"/>
        <v>47075</v>
      </c>
      <c r="G17" s="104">
        <f t="shared" si="1"/>
        <v>17580</v>
      </c>
      <c r="H17" s="104">
        <f t="shared" si="1"/>
        <v>1100</v>
      </c>
      <c r="I17" s="104">
        <f t="shared" si="1"/>
        <v>0</v>
      </c>
      <c r="J17" s="104">
        <f t="shared" si="1"/>
        <v>0</v>
      </c>
      <c r="K17" s="105">
        <f t="shared" si="1"/>
        <v>249000</v>
      </c>
    </row>
    <row r="18" spans="1:11" ht="13.5" customHeight="1" x14ac:dyDescent="0.2">
      <c r="A18" s="19"/>
      <c r="B18" s="26" t="s">
        <v>17</v>
      </c>
      <c r="C18" s="27"/>
      <c r="D18" s="115">
        <f>SUM(D19)</f>
        <v>47075</v>
      </c>
      <c r="E18" s="115">
        <f t="shared" ref="E18:J18" si="2">SUM(E19:E35)</f>
        <v>47075</v>
      </c>
      <c r="F18" s="115">
        <f t="shared" si="2"/>
        <v>47075</v>
      </c>
      <c r="G18" s="115">
        <f t="shared" si="2"/>
        <v>17580</v>
      </c>
      <c r="H18" s="115">
        <f t="shared" si="2"/>
        <v>1100</v>
      </c>
      <c r="I18" s="115">
        <f t="shared" si="2"/>
        <v>0</v>
      </c>
      <c r="J18" s="115">
        <f t="shared" si="2"/>
        <v>0</v>
      </c>
      <c r="K18" s="109">
        <f>SUM(K19:K35)</f>
        <v>249000</v>
      </c>
    </row>
    <row r="19" spans="1:11" ht="13.5" customHeight="1" x14ac:dyDescent="0.2">
      <c r="A19" s="19"/>
      <c r="B19" s="22"/>
      <c r="C19" s="23" t="s">
        <v>14</v>
      </c>
      <c r="D19" s="110">
        <v>47075</v>
      </c>
      <c r="E19" s="110"/>
      <c r="F19" s="110"/>
      <c r="G19" s="110"/>
      <c r="H19" s="110"/>
      <c r="I19" s="110"/>
      <c r="J19" s="110"/>
      <c r="K19" s="112"/>
    </row>
    <row r="20" spans="1:11" ht="13.5" customHeight="1" x14ac:dyDescent="0.2">
      <c r="A20" s="19"/>
      <c r="B20" s="22"/>
      <c r="C20" s="28" t="s">
        <v>18</v>
      </c>
      <c r="D20" s="116"/>
      <c r="E20" s="116"/>
      <c r="F20" s="116"/>
      <c r="G20" s="116"/>
      <c r="H20" s="116"/>
      <c r="I20" s="116"/>
      <c r="J20" s="116"/>
      <c r="K20" s="117">
        <v>58000</v>
      </c>
    </row>
    <row r="21" spans="1:11" ht="13.5" customHeight="1" x14ac:dyDescent="0.2">
      <c r="A21" s="19"/>
      <c r="B21" s="22"/>
      <c r="C21" s="28" t="s">
        <v>65</v>
      </c>
      <c r="D21" s="116"/>
      <c r="E21" s="116"/>
      <c r="F21" s="116"/>
      <c r="G21" s="116"/>
      <c r="H21" s="116"/>
      <c r="I21" s="116"/>
      <c r="J21" s="116"/>
      <c r="K21" s="117">
        <v>120000</v>
      </c>
    </row>
    <row r="22" spans="1:11" ht="13.5" customHeight="1" x14ac:dyDescent="0.2">
      <c r="A22" s="19"/>
      <c r="B22" s="22"/>
      <c r="C22" s="28" t="s">
        <v>19</v>
      </c>
      <c r="D22" s="116"/>
      <c r="E22" s="116"/>
      <c r="F22" s="116"/>
      <c r="G22" s="116"/>
      <c r="H22" s="116"/>
      <c r="I22" s="116"/>
      <c r="J22" s="116"/>
      <c r="K22" s="117">
        <v>52000</v>
      </c>
    </row>
    <row r="23" spans="1:11" ht="13.5" customHeight="1" x14ac:dyDescent="0.2">
      <c r="A23" s="19"/>
      <c r="B23" s="22"/>
      <c r="C23" s="28" t="s">
        <v>87</v>
      </c>
      <c r="D23" s="116"/>
      <c r="E23" s="116"/>
      <c r="F23" s="116"/>
      <c r="G23" s="116"/>
      <c r="H23" s="116"/>
      <c r="I23" s="116"/>
      <c r="J23" s="116"/>
      <c r="K23" s="117">
        <v>6000</v>
      </c>
    </row>
    <row r="24" spans="1:11" ht="13.5" customHeight="1" x14ac:dyDescent="0.2">
      <c r="A24" s="19"/>
      <c r="B24" s="22"/>
      <c r="C24" s="29" t="s">
        <v>20</v>
      </c>
      <c r="D24" s="118"/>
      <c r="E24" s="118"/>
      <c r="F24" s="118"/>
      <c r="G24" s="118"/>
      <c r="H24" s="118"/>
      <c r="I24" s="118"/>
      <c r="J24" s="118"/>
      <c r="K24" s="119">
        <v>9000</v>
      </c>
    </row>
    <row r="25" spans="1:11" ht="13.5" customHeight="1" x14ac:dyDescent="0.2">
      <c r="A25" s="19"/>
      <c r="B25" s="22"/>
      <c r="C25" s="30" t="s">
        <v>63</v>
      </c>
      <c r="D25" s="120"/>
      <c r="E25" s="120"/>
      <c r="F25" s="120"/>
      <c r="G25" s="120"/>
      <c r="H25" s="120"/>
      <c r="I25" s="120"/>
      <c r="J25" s="120"/>
      <c r="K25" s="121">
        <v>4000</v>
      </c>
    </row>
    <row r="26" spans="1:11" ht="13.5" customHeight="1" x14ac:dyDescent="0.2">
      <c r="A26" s="19"/>
      <c r="B26" s="22"/>
      <c r="C26" s="30" t="s">
        <v>23</v>
      </c>
      <c r="D26" s="120"/>
      <c r="E26" s="120">
        <v>17580</v>
      </c>
      <c r="F26" s="120">
        <v>17580</v>
      </c>
      <c r="G26" s="120">
        <v>17580</v>
      </c>
      <c r="H26" s="120"/>
      <c r="I26" s="120"/>
      <c r="J26" s="120"/>
      <c r="K26" s="121"/>
    </row>
    <row r="27" spans="1:11" ht="13.5" customHeight="1" x14ac:dyDescent="0.2">
      <c r="A27" s="19"/>
      <c r="B27" s="22"/>
      <c r="C27" s="30" t="s">
        <v>26</v>
      </c>
      <c r="D27" s="120"/>
      <c r="E27" s="120">
        <v>1100</v>
      </c>
      <c r="F27" s="120">
        <v>1100</v>
      </c>
      <c r="G27" s="120"/>
      <c r="H27" s="120">
        <v>1100</v>
      </c>
      <c r="I27" s="120"/>
      <c r="J27" s="120"/>
      <c r="K27" s="121"/>
    </row>
    <row r="28" spans="1:11" ht="13.5" hidden="1" customHeight="1" x14ac:dyDescent="0.2">
      <c r="A28" s="19"/>
      <c r="B28" s="22"/>
      <c r="C28" s="30" t="s">
        <v>30</v>
      </c>
      <c r="D28" s="120"/>
      <c r="E28" s="120"/>
      <c r="F28" s="120"/>
      <c r="G28" s="120"/>
      <c r="H28" s="120"/>
      <c r="I28" s="120"/>
      <c r="J28" s="120"/>
      <c r="K28" s="121"/>
    </row>
    <row r="29" spans="1:11" ht="13.5" hidden="1" customHeight="1" x14ac:dyDescent="0.2">
      <c r="A29" s="19"/>
      <c r="B29" s="22"/>
      <c r="C29" s="30" t="s">
        <v>28</v>
      </c>
      <c r="D29" s="120"/>
      <c r="E29" s="120"/>
      <c r="F29" s="120"/>
      <c r="G29" s="120"/>
      <c r="H29" s="120"/>
      <c r="I29" s="120"/>
      <c r="J29" s="120"/>
      <c r="K29" s="121"/>
    </row>
    <row r="30" spans="1:11" ht="13.5" hidden="1" customHeight="1" x14ac:dyDescent="0.2">
      <c r="A30" s="19"/>
      <c r="B30" s="22"/>
      <c r="C30" s="30" t="s">
        <v>29</v>
      </c>
      <c r="D30" s="120"/>
      <c r="E30" s="120"/>
      <c r="F30" s="120"/>
      <c r="G30" s="120"/>
      <c r="H30" s="120"/>
      <c r="I30" s="120"/>
      <c r="J30" s="120"/>
      <c r="K30" s="121"/>
    </row>
    <row r="31" spans="1:11" ht="13.5" customHeight="1" x14ac:dyDescent="0.2">
      <c r="A31" s="19"/>
      <c r="B31" s="22"/>
      <c r="C31" s="30" t="s">
        <v>15</v>
      </c>
      <c r="D31" s="120"/>
      <c r="E31" s="120">
        <v>10426</v>
      </c>
      <c r="F31" s="120">
        <v>10426</v>
      </c>
      <c r="G31" s="120"/>
      <c r="H31" s="120"/>
      <c r="I31" s="120"/>
      <c r="J31" s="120"/>
      <c r="K31" s="122"/>
    </row>
    <row r="32" spans="1:11" ht="13.5" customHeight="1" x14ac:dyDescent="0.2">
      <c r="A32" s="19"/>
      <c r="B32" s="22"/>
      <c r="C32" s="30" t="s">
        <v>33</v>
      </c>
      <c r="D32" s="120"/>
      <c r="E32" s="120">
        <v>191</v>
      </c>
      <c r="F32" s="120">
        <v>191</v>
      </c>
      <c r="G32" s="120"/>
      <c r="H32" s="120"/>
      <c r="I32" s="120"/>
      <c r="J32" s="120"/>
      <c r="K32" s="122"/>
    </row>
    <row r="33" spans="1:12" ht="13.5" customHeight="1" x14ac:dyDescent="0.2">
      <c r="A33" s="19"/>
      <c r="B33" s="22"/>
      <c r="C33" s="30" t="s">
        <v>61</v>
      </c>
      <c r="D33" s="120"/>
      <c r="E33" s="120">
        <v>8200</v>
      </c>
      <c r="F33" s="120">
        <v>8200</v>
      </c>
      <c r="G33" s="120"/>
      <c r="H33" s="120"/>
      <c r="I33" s="120"/>
      <c r="J33" s="120"/>
      <c r="K33" s="122"/>
    </row>
    <row r="34" spans="1:12" ht="13.5" customHeight="1" x14ac:dyDescent="0.2">
      <c r="A34" s="19"/>
      <c r="B34" s="22"/>
      <c r="C34" s="30" t="s">
        <v>77</v>
      </c>
      <c r="D34" s="120"/>
      <c r="E34" s="120">
        <v>6274</v>
      </c>
      <c r="F34" s="120">
        <v>6274</v>
      </c>
      <c r="G34" s="120"/>
      <c r="H34" s="120"/>
      <c r="I34" s="120"/>
      <c r="J34" s="120"/>
      <c r="K34" s="122"/>
    </row>
    <row r="35" spans="1:12" ht="13.5" customHeight="1" thickBot="1" x14ac:dyDescent="0.25">
      <c r="A35" s="19"/>
      <c r="B35" s="22"/>
      <c r="C35" s="24" t="s">
        <v>35</v>
      </c>
      <c r="D35" s="113"/>
      <c r="E35" s="113">
        <v>3304</v>
      </c>
      <c r="F35" s="113">
        <v>3304</v>
      </c>
      <c r="G35" s="113"/>
      <c r="H35" s="113"/>
      <c r="I35" s="113"/>
      <c r="J35" s="113"/>
      <c r="K35" s="114"/>
    </row>
    <row r="36" spans="1:12" ht="19.5" customHeight="1" x14ac:dyDescent="0.2">
      <c r="A36" s="17" t="s">
        <v>21</v>
      </c>
      <c r="B36" s="18"/>
      <c r="C36" s="25"/>
      <c r="D36" s="103">
        <f t="shared" ref="D36:K36" si="3">SUM(D37+D44)</f>
        <v>643824</v>
      </c>
      <c r="E36" s="103">
        <f t="shared" si="3"/>
        <v>643824</v>
      </c>
      <c r="F36" s="103">
        <f t="shared" si="3"/>
        <v>643824</v>
      </c>
      <c r="G36" s="103">
        <f t="shared" si="3"/>
        <v>423141</v>
      </c>
      <c r="H36" s="103">
        <f t="shared" si="3"/>
        <v>77723</v>
      </c>
      <c r="I36" s="103">
        <f t="shared" si="3"/>
        <v>1305</v>
      </c>
      <c r="J36" s="103">
        <f t="shared" si="3"/>
        <v>0</v>
      </c>
      <c r="K36" s="105">
        <f t="shared" si="3"/>
        <v>0</v>
      </c>
    </row>
    <row r="37" spans="1:12" ht="13.5" customHeight="1" x14ac:dyDescent="0.2">
      <c r="A37" s="19"/>
      <c r="B37" s="20" t="s">
        <v>64</v>
      </c>
      <c r="C37" s="21"/>
      <c r="D37" s="106">
        <f>SUM(D38)</f>
        <v>177996</v>
      </c>
      <c r="E37" s="106">
        <f t="shared" ref="E37:K37" si="4">SUM(E39:E43)</f>
        <v>177996</v>
      </c>
      <c r="F37" s="106">
        <f t="shared" si="4"/>
        <v>177996</v>
      </c>
      <c r="G37" s="106">
        <f t="shared" si="4"/>
        <v>78700</v>
      </c>
      <c r="H37" s="106">
        <f t="shared" si="4"/>
        <v>16296</v>
      </c>
      <c r="I37" s="106">
        <f t="shared" si="4"/>
        <v>0</v>
      </c>
      <c r="J37" s="106">
        <f t="shared" si="4"/>
        <v>0</v>
      </c>
      <c r="K37" s="123">
        <f t="shared" si="4"/>
        <v>0</v>
      </c>
    </row>
    <row r="38" spans="1:12" ht="13.5" customHeight="1" x14ac:dyDescent="0.25">
      <c r="A38" s="19"/>
      <c r="B38" s="22"/>
      <c r="C38" s="23" t="s">
        <v>14</v>
      </c>
      <c r="D38" s="110">
        <v>177996</v>
      </c>
      <c r="E38" s="110"/>
      <c r="F38" s="110"/>
      <c r="G38" s="110"/>
      <c r="H38" s="110"/>
      <c r="I38" s="110"/>
      <c r="J38" s="111"/>
      <c r="K38" s="124"/>
    </row>
    <row r="39" spans="1:12" ht="13.5" customHeight="1" x14ac:dyDescent="0.25">
      <c r="A39" s="19"/>
      <c r="B39" s="22"/>
      <c r="C39" s="29" t="s">
        <v>23</v>
      </c>
      <c r="D39" s="118"/>
      <c r="E39" s="118">
        <v>78700</v>
      </c>
      <c r="F39" s="118">
        <v>78700</v>
      </c>
      <c r="G39" s="118">
        <v>78700</v>
      </c>
      <c r="H39" s="118"/>
      <c r="I39" s="118"/>
      <c r="J39" s="125"/>
      <c r="K39" s="126"/>
    </row>
    <row r="40" spans="1:12" ht="13.5" customHeight="1" x14ac:dyDescent="0.25">
      <c r="A40" s="19"/>
      <c r="B40" s="22"/>
      <c r="C40" s="29" t="s">
        <v>26</v>
      </c>
      <c r="D40" s="118"/>
      <c r="E40" s="118">
        <v>13528</v>
      </c>
      <c r="F40" s="118">
        <v>13528</v>
      </c>
      <c r="G40" s="118"/>
      <c r="H40" s="118">
        <v>13528</v>
      </c>
      <c r="I40" s="118"/>
      <c r="J40" s="125"/>
      <c r="K40" s="126"/>
    </row>
    <row r="41" spans="1:12" ht="13.5" customHeight="1" x14ac:dyDescent="0.25">
      <c r="A41" s="19"/>
      <c r="B41" s="22"/>
      <c r="C41" s="29" t="s">
        <v>27</v>
      </c>
      <c r="D41" s="118"/>
      <c r="E41" s="118">
        <v>1928</v>
      </c>
      <c r="F41" s="118">
        <v>1928</v>
      </c>
      <c r="G41" s="118"/>
      <c r="H41" s="118">
        <v>1928</v>
      </c>
      <c r="I41" s="118"/>
      <c r="J41" s="125"/>
      <c r="K41" s="126"/>
    </row>
    <row r="42" spans="1:12" ht="13.5" customHeight="1" x14ac:dyDescent="0.25">
      <c r="A42" s="19"/>
      <c r="B42" s="22"/>
      <c r="C42" s="29" t="s">
        <v>15</v>
      </c>
      <c r="D42" s="118"/>
      <c r="E42" s="118">
        <v>83000</v>
      </c>
      <c r="F42" s="118">
        <v>83000</v>
      </c>
      <c r="G42" s="118"/>
      <c r="H42" s="118"/>
      <c r="I42" s="118"/>
      <c r="J42" s="125"/>
      <c r="K42" s="126"/>
    </row>
    <row r="43" spans="1:12" ht="13.5" customHeight="1" x14ac:dyDescent="0.25">
      <c r="A43" s="19"/>
      <c r="B43" s="22"/>
      <c r="C43" s="60" t="s">
        <v>88</v>
      </c>
      <c r="D43" s="127"/>
      <c r="E43" s="127">
        <v>840</v>
      </c>
      <c r="F43" s="127">
        <v>840</v>
      </c>
      <c r="G43" s="127"/>
      <c r="H43" s="127">
        <v>840</v>
      </c>
      <c r="I43" s="127"/>
      <c r="J43" s="128"/>
      <c r="K43" s="129"/>
    </row>
    <row r="44" spans="1:12" ht="13.5" customHeight="1" x14ac:dyDescent="0.2">
      <c r="A44" s="19"/>
      <c r="B44" s="86" t="s">
        <v>22</v>
      </c>
      <c r="C44" s="87"/>
      <c r="D44" s="130">
        <f>SUM(D45:D45)</f>
        <v>465828</v>
      </c>
      <c r="E44" s="130">
        <f>SUM(E45:E63)</f>
        <v>465828</v>
      </c>
      <c r="F44" s="130">
        <f t="shared" ref="F44:K44" si="5">SUM(F45:F63)</f>
        <v>465828</v>
      </c>
      <c r="G44" s="130">
        <f t="shared" si="5"/>
        <v>344441</v>
      </c>
      <c r="H44" s="130">
        <f t="shared" si="5"/>
        <v>61427</v>
      </c>
      <c r="I44" s="130">
        <f t="shared" si="5"/>
        <v>1305</v>
      </c>
      <c r="J44" s="130">
        <f t="shared" si="5"/>
        <v>0</v>
      </c>
      <c r="K44" s="109">
        <f t="shared" si="5"/>
        <v>0</v>
      </c>
    </row>
    <row r="45" spans="1:12" ht="12.6" customHeight="1" x14ac:dyDescent="0.25">
      <c r="A45" s="19"/>
      <c r="B45" s="22"/>
      <c r="C45" s="23" t="s">
        <v>14</v>
      </c>
      <c r="D45" s="110">
        <v>465828</v>
      </c>
      <c r="E45" s="131"/>
      <c r="F45" s="131"/>
      <c r="G45" s="131"/>
      <c r="H45" s="131"/>
      <c r="I45" s="131"/>
      <c r="J45" s="111"/>
      <c r="K45" s="124"/>
    </row>
    <row r="46" spans="1:12" ht="13.5" customHeight="1" x14ac:dyDescent="0.25">
      <c r="A46" s="19"/>
      <c r="B46" s="22"/>
      <c r="C46" s="29" t="s">
        <v>60</v>
      </c>
      <c r="D46" s="118"/>
      <c r="E46" s="55">
        <v>1305</v>
      </c>
      <c r="F46" s="55">
        <v>1305</v>
      </c>
      <c r="G46" s="55"/>
      <c r="H46" s="55"/>
      <c r="I46" s="55">
        <v>1305</v>
      </c>
      <c r="J46" s="125"/>
      <c r="K46" s="126"/>
    </row>
    <row r="47" spans="1:12" ht="16.149999999999999" customHeight="1" x14ac:dyDescent="0.25">
      <c r="A47" s="19"/>
      <c r="B47" s="22"/>
      <c r="C47" s="32" t="s">
        <v>23</v>
      </c>
      <c r="D47" s="118"/>
      <c r="E47" s="55">
        <v>98036</v>
      </c>
      <c r="F47" s="55">
        <v>98036</v>
      </c>
      <c r="G47" s="55">
        <v>98036</v>
      </c>
      <c r="H47" s="55"/>
      <c r="I47" s="55"/>
      <c r="J47" s="125"/>
      <c r="K47" s="126"/>
      <c r="L47" s="4"/>
    </row>
    <row r="48" spans="1:12" ht="13.5" customHeight="1" x14ac:dyDescent="0.25">
      <c r="A48" s="19"/>
      <c r="B48" s="22"/>
      <c r="C48" s="29" t="s">
        <v>24</v>
      </c>
      <c r="D48" s="118"/>
      <c r="E48" s="55">
        <v>217574</v>
      </c>
      <c r="F48" s="55">
        <v>217574</v>
      </c>
      <c r="G48" s="55">
        <v>217574</v>
      </c>
      <c r="H48" s="55"/>
      <c r="I48" s="55"/>
      <c r="J48" s="125"/>
      <c r="K48" s="126"/>
      <c r="L48" s="4"/>
    </row>
    <row r="49" spans="1:15" ht="13.5" customHeight="1" x14ac:dyDescent="0.25">
      <c r="A49" s="19"/>
      <c r="B49" s="22"/>
      <c r="C49" s="32" t="s">
        <v>25</v>
      </c>
      <c r="D49" s="118"/>
      <c r="E49" s="55">
        <v>21271</v>
      </c>
      <c r="F49" s="55">
        <v>21271</v>
      </c>
      <c r="G49" s="55">
        <v>21271</v>
      </c>
      <c r="H49" s="55"/>
      <c r="I49" s="55"/>
      <c r="J49" s="125"/>
      <c r="K49" s="126"/>
      <c r="L49" s="4"/>
      <c r="O49" s="55"/>
    </row>
    <row r="50" spans="1:15" ht="13.5" customHeight="1" x14ac:dyDescent="0.25">
      <c r="A50" s="19"/>
      <c r="B50" s="22"/>
      <c r="C50" s="32" t="s">
        <v>26</v>
      </c>
      <c r="D50" s="118"/>
      <c r="E50" s="55">
        <v>55456</v>
      </c>
      <c r="F50" s="55">
        <v>55456</v>
      </c>
      <c r="G50" s="55"/>
      <c r="H50" s="55">
        <v>55456</v>
      </c>
      <c r="I50" s="55"/>
      <c r="J50" s="125"/>
      <c r="K50" s="126"/>
      <c r="L50" s="4"/>
      <c r="O50" s="55"/>
    </row>
    <row r="51" spans="1:15" ht="13.5" customHeight="1" x14ac:dyDescent="0.25">
      <c r="A51" s="19"/>
      <c r="B51" s="22"/>
      <c r="C51" s="32" t="s">
        <v>27</v>
      </c>
      <c r="D51" s="132"/>
      <c r="E51" s="133">
        <v>5471</v>
      </c>
      <c r="F51" s="133">
        <v>5471</v>
      </c>
      <c r="G51" s="133"/>
      <c r="H51" s="133">
        <v>5471</v>
      </c>
      <c r="I51" s="133"/>
      <c r="J51" s="134"/>
      <c r="K51" s="126"/>
      <c r="L51" s="4"/>
      <c r="O51" s="55"/>
    </row>
    <row r="52" spans="1:15" ht="13.5" customHeight="1" x14ac:dyDescent="0.25">
      <c r="A52" s="19"/>
      <c r="B52" s="22"/>
      <c r="C52" s="32" t="s">
        <v>39</v>
      </c>
      <c r="D52" s="132"/>
      <c r="E52" s="133">
        <v>7560</v>
      </c>
      <c r="F52" s="133">
        <v>7560</v>
      </c>
      <c r="G52" s="133">
        <v>7560</v>
      </c>
      <c r="H52" s="133"/>
      <c r="I52" s="133"/>
      <c r="J52" s="134"/>
      <c r="K52" s="126"/>
      <c r="L52" s="4"/>
    </row>
    <row r="53" spans="1:15" ht="13.5" customHeight="1" x14ac:dyDescent="0.25">
      <c r="A53" s="19"/>
      <c r="B53" s="22"/>
      <c r="C53" s="32" t="s">
        <v>28</v>
      </c>
      <c r="D53" s="118"/>
      <c r="E53" s="55">
        <v>18794</v>
      </c>
      <c r="F53" s="55">
        <v>18794</v>
      </c>
      <c r="G53" s="55"/>
      <c r="H53" s="55"/>
      <c r="I53" s="55"/>
      <c r="J53" s="125"/>
      <c r="K53" s="126"/>
    </row>
    <row r="54" spans="1:15" ht="13.5" customHeight="1" x14ac:dyDescent="0.25">
      <c r="A54" s="19"/>
      <c r="B54" s="22"/>
      <c r="C54" s="32" t="s">
        <v>29</v>
      </c>
      <c r="D54" s="118"/>
      <c r="E54" s="55">
        <v>3500</v>
      </c>
      <c r="F54" s="55">
        <v>3500</v>
      </c>
      <c r="G54" s="55"/>
      <c r="H54" s="55"/>
      <c r="I54" s="55"/>
      <c r="J54" s="125"/>
      <c r="K54" s="126"/>
    </row>
    <row r="55" spans="1:15" ht="13.5" customHeight="1" x14ac:dyDescent="0.25">
      <c r="A55" s="19"/>
      <c r="B55" s="22"/>
      <c r="C55" s="32" t="s">
        <v>30</v>
      </c>
      <c r="D55" s="118"/>
      <c r="E55" s="55">
        <v>2000</v>
      </c>
      <c r="F55" s="55">
        <v>2000</v>
      </c>
      <c r="G55" s="55"/>
      <c r="H55" s="55"/>
      <c r="I55" s="55"/>
      <c r="J55" s="125"/>
      <c r="K55" s="126"/>
    </row>
    <row r="56" spans="1:15" ht="13.5" customHeight="1" x14ac:dyDescent="0.25">
      <c r="A56" s="19"/>
      <c r="B56" s="22"/>
      <c r="C56" s="32" t="s">
        <v>31</v>
      </c>
      <c r="D56" s="118"/>
      <c r="E56" s="55">
        <v>800</v>
      </c>
      <c r="F56" s="55">
        <v>800</v>
      </c>
      <c r="G56" s="55"/>
      <c r="H56" s="55"/>
      <c r="I56" s="55"/>
      <c r="J56" s="125"/>
      <c r="K56" s="126"/>
    </row>
    <row r="57" spans="1:15" ht="13.5" customHeight="1" x14ac:dyDescent="0.25">
      <c r="A57" s="19"/>
      <c r="B57" s="22"/>
      <c r="C57" s="32" t="s">
        <v>15</v>
      </c>
      <c r="D57" s="118"/>
      <c r="E57" s="55">
        <v>20938</v>
      </c>
      <c r="F57" s="55">
        <v>20938</v>
      </c>
      <c r="G57" s="55"/>
      <c r="H57" s="55"/>
      <c r="I57" s="55"/>
      <c r="J57" s="125"/>
      <c r="K57" s="126"/>
    </row>
    <row r="58" spans="1:15" ht="13.5" customHeight="1" x14ac:dyDescent="0.25">
      <c r="A58" s="19"/>
      <c r="B58" s="22"/>
      <c r="C58" s="29" t="s">
        <v>48</v>
      </c>
      <c r="D58" s="118"/>
      <c r="E58" s="55">
        <v>29</v>
      </c>
      <c r="F58" s="55">
        <v>29</v>
      </c>
      <c r="G58" s="55"/>
      <c r="H58" s="55"/>
      <c r="I58" s="55"/>
      <c r="J58" s="125"/>
      <c r="K58" s="126"/>
    </row>
    <row r="59" spans="1:15" ht="13.5" hidden="1" customHeight="1" x14ac:dyDescent="0.25">
      <c r="A59" s="19"/>
      <c r="B59" s="22"/>
      <c r="C59" s="32" t="s">
        <v>32</v>
      </c>
      <c r="D59" s="118"/>
      <c r="E59" s="55"/>
      <c r="F59" s="55"/>
      <c r="G59" s="55"/>
      <c r="H59" s="55"/>
      <c r="I59" s="55"/>
      <c r="J59" s="125"/>
      <c r="K59" s="126"/>
    </row>
    <row r="60" spans="1:15" ht="13.5" customHeight="1" x14ac:dyDescent="0.25">
      <c r="A60" s="19"/>
      <c r="B60" s="22"/>
      <c r="C60" s="32" t="s">
        <v>33</v>
      </c>
      <c r="D60" s="118"/>
      <c r="E60" s="55">
        <v>3200</v>
      </c>
      <c r="F60" s="55">
        <v>3200</v>
      </c>
      <c r="G60" s="55"/>
      <c r="H60" s="55"/>
      <c r="I60" s="55"/>
      <c r="J60" s="125"/>
      <c r="K60" s="126"/>
    </row>
    <row r="61" spans="1:15" ht="13.5" customHeight="1" x14ac:dyDescent="0.25">
      <c r="A61" s="230"/>
      <c r="B61" s="22"/>
      <c r="C61" s="32" t="s">
        <v>34</v>
      </c>
      <c r="D61" s="118"/>
      <c r="E61" s="55">
        <v>7894</v>
      </c>
      <c r="F61" s="55">
        <v>7894</v>
      </c>
      <c r="G61" s="55"/>
      <c r="H61" s="55"/>
      <c r="I61" s="55"/>
      <c r="J61" s="125"/>
      <c r="K61" s="126"/>
    </row>
    <row r="62" spans="1:15" ht="13.5" customHeight="1" x14ac:dyDescent="0.25">
      <c r="A62" s="101"/>
      <c r="B62" s="22"/>
      <c r="C62" s="102" t="s">
        <v>74</v>
      </c>
      <c r="D62" s="118"/>
      <c r="E62" s="55">
        <v>1500</v>
      </c>
      <c r="F62" s="55">
        <v>1500</v>
      </c>
      <c r="G62" s="55"/>
      <c r="H62" s="55"/>
      <c r="I62" s="55"/>
      <c r="J62" s="125"/>
      <c r="K62" s="126"/>
    </row>
    <row r="63" spans="1:15" ht="13.5" customHeight="1" thickBot="1" x14ac:dyDescent="0.3">
      <c r="A63" s="42"/>
      <c r="B63" s="43"/>
      <c r="C63" s="83" t="s">
        <v>88</v>
      </c>
      <c r="D63" s="135"/>
      <c r="E63" s="136">
        <v>500</v>
      </c>
      <c r="F63" s="136">
        <v>500</v>
      </c>
      <c r="G63" s="136"/>
      <c r="H63" s="136">
        <v>500</v>
      </c>
      <c r="I63" s="136"/>
      <c r="J63" s="137"/>
      <c r="K63" s="138"/>
      <c r="L63" s="85"/>
    </row>
    <row r="64" spans="1:15" ht="13.5" customHeight="1" thickBot="1" x14ac:dyDescent="0.25">
      <c r="A64" s="17" t="s">
        <v>36</v>
      </c>
      <c r="B64" s="18"/>
      <c r="C64" s="25"/>
      <c r="D64" s="103">
        <f t="shared" ref="D64:K64" si="6">SUM(D65+D68)</f>
        <v>9869.5400000000009</v>
      </c>
      <c r="E64" s="103">
        <f t="shared" si="6"/>
        <v>9869.5400000000009</v>
      </c>
      <c r="F64" s="104">
        <f t="shared" si="6"/>
        <v>9869.5400000000009</v>
      </c>
      <c r="G64" s="104">
        <f t="shared" si="6"/>
        <v>4464</v>
      </c>
      <c r="H64" s="104">
        <f t="shared" si="6"/>
        <v>709.32999999999993</v>
      </c>
      <c r="I64" s="104">
        <f t="shared" si="6"/>
        <v>0</v>
      </c>
      <c r="J64" s="104">
        <f t="shared" si="6"/>
        <v>0</v>
      </c>
      <c r="K64" s="105">
        <f t="shared" si="6"/>
        <v>0</v>
      </c>
    </row>
    <row r="65" spans="1:11" ht="13.5" customHeight="1" x14ac:dyDescent="0.2">
      <c r="A65" s="33"/>
      <c r="B65" s="34" t="s">
        <v>37</v>
      </c>
      <c r="C65" s="35"/>
      <c r="D65" s="141">
        <f>SUM(D66)</f>
        <v>684</v>
      </c>
      <c r="E65" s="141">
        <f t="shared" ref="E65:K65" si="7">SUM(E66:E67)</f>
        <v>684</v>
      </c>
      <c r="F65" s="141">
        <f t="shared" si="7"/>
        <v>684</v>
      </c>
      <c r="G65" s="141">
        <f t="shared" si="7"/>
        <v>684</v>
      </c>
      <c r="H65" s="141">
        <f t="shared" si="7"/>
        <v>0</v>
      </c>
      <c r="I65" s="141">
        <f t="shared" si="7"/>
        <v>0</v>
      </c>
      <c r="J65" s="141">
        <f t="shared" si="7"/>
        <v>0</v>
      </c>
      <c r="K65" s="142">
        <f t="shared" si="7"/>
        <v>0</v>
      </c>
    </row>
    <row r="66" spans="1:11" ht="13.5" customHeight="1" x14ac:dyDescent="0.2">
      <c r="A66" s="19"/>
      <c r="B66" s="22"/>
      <c r="C66" s="28" t="s">
        <v>14</v>
      </c>
      <c r="D66" s="116">
        <v>684</v>
      </c>
      <c r="E66" s="116"/>
      <c r="F66" s="116"/>
      <c r="G66" s="116"/>
      <c r="H66" s="116"/>
      <c r="I66" s="116"/>
      <c r="J66" s="143"/>
      <c r="K66" s="144"/>
    </row>
    <row r="67" spans="1:11" ht="13.5" customHeight="1" x14ac:dyDescent="0.2">
      <c r="A67" s="19"/>
      <c r="B67" s="22"/>
      <c r="C67" s="29" t="s">
        <v>23</v>
      </c>
      <c r="D67" s="118"/>
      <c r="E67" s="145">
        <v>684</v>
      </c>
      <c r="F67" s="145">
        <v>684</v>
      </c>
      <c r="G67" s="145">
        <v>684</v>
      </c>
      <c r="H67" s="145"/>
      <c r="I67" s="118"/>
      <c r="J67" s="125"/>
      <c r="K67" s="146"/>
    </row>
    <row r="68" spans="1:11" ht="13.5" customHeight="1" x14ac:dyDescent="0.2">
      <c r="A68" s="19"/>
      <c r="B68" s="26" t="s">
        <v>38</v>
      </c>
      <c r="C68" s="27"/>
      <c r="D68" s="115">
        <f>SUM(D69:D69)</f>
        <v>9185.5400000000009</v>
      </c>
      <c r="E68" s="115">
        <f t="shared" ref="E68:K68" si="8">SUM(E69:E75)</f>
        <v>9185.5400000000009</v>
      </c>
      <c r="F68" s="115">
        <f t="shared" si="8"/>
        <v>9185.5400000000009</v>
      </c>
      <c r="G68" s="115">
        <f t="shared" si="8"/>
        <v>3780</v>
      </c>
      <c r="H68" s="115">
        <f t="shared" si="8"/>
        <v>709.32999999999993</v>
      </c>
      <c r="I68" s="115">
        <f t="shared" si="8"/>
        <v>0</v>
      </c>
      <c r="J68" s="115">
        <f t="shared" si="8"/>
        <v>0</v>
      </c>
      <c r="K68" s="109">
        <f t="shared" si="8"/>
        <v>0</v>
      </c>
    </row>
    <row r="69" spans="1:11" ht="13.5" customHeight="1" x14ac:dyDescent="0.2">
      <c r="A69" s="19"/>
      <c r="B69" s="22"/>
      <c r="C69" s="23" t="s">
        <v>14</v>
      </c>
      <c r="D69" s="110">
        <v>9185.5400000000009</v>
      </c>
      <c r="E69" s="110"/>
      <c r="F69" s="110"/>
      <c r="G69" s="110"/>
      <c r="H69" s="110"/>
      <c r="I69" s="110"/>
      <c r="J69" s="111"/>
      <c r="K69" s="112"/>
    </row>
    <row r="70" spans="1:11" ht="13.5" hidden="1" customHeight="1" x14ac:dyDescent="0.2">
      <c r="A70" s="19"/>
      <c r="B70" s="22"/>
      <c r="C70" s="29" t="s">
        <v>76</v>
      </c>
      <c r="D70" s="118"/>
      <c r="E70" s="118"/>
      <c r="F70" s="118"/>
      <c r="G70" s="118"/>
      <c r="H70" s="118"/>
      <c r="I70" s="118"/>
      <c r="J70" s="125"/>
      <c r="K70" s="146"/>
    </row>
    <row r="71" spans="1:11" ht="13.5" customHeight="1" x14ac:dyDescent="0.2">
      <c r="A71" s="19"/>
      <c r="B71" s="22"/>
      <c r="C71" s="29" t="s">
        <v>26</v>
      </c>
      <c r="D71" s="118"/>
      <c r="E71" s="118">
        <v>649.79</v>
      </c>
      <c r="F71" s="118">
        <v>649.79</v>
      </c>
      <c r="G71" s="118"/>
      <c r="H71" s="118">
        <v>649.79</v>
      </c>
      <c r="I71" s="118"/>
      <c r="J71" s="125"/>
      <c r="K71" s="146"/>
    </row>
    <row r="72" spans="1:11" ht="13.5" customHeight="1" x14ac:dyDescent="0.2">
      <c r="A72" s="19"/>
      <c r="B72" s="22"/>
      <c r="C72" s="29" t="s">
        <v>27</v>
      </c>
      <c r="D72" s="118"/>
      <c r="E72" s="118">
        <v>59.54</v>
      </c>
      <c r="F72" s="118">
        <v>59.54</v>
      </c>
      <c r="G72" s="118"/>
      <c r="H72" s="118">
        <v>59.54</v>
      </c>
      <c r="I72" s="118"/>
      <c r="J72" s="125"/>
      <c r="K72" s="146"/>
    </row>
    <row r="73" spans="1:11" ht="13.5" customHeight="1" x14ac:dyDescent="0.2">
      <c r="A73" s="19"/>
      <c r="B73" s="22"/>
      <c r="C73" s="29" t="s">
        <v>39</v>
      </c>
      <c r="D73" s="118"/>
      <c r="E73" s="118">
        <v>3780</v>
      </c>
      <c r="F73" s="118">
        <v>3780</v>
      </c>
      <c r="G73" s="118">
        <v>3780</v>
      </c>
      <c r="H73" s="118"/>
      <c r="I73" s="118"/>
      <c r="J73" s="125"/>
      <c r="K73" s="146"/>
    </row>
    <row r="74" spans="1:11" ht="13.5" customHeight="1" x14ac:dyDescent="0.2">
      <c r="A74" s="19"/>
      <c r="B74" s="22"/>
      <c r="C74" s="29" t="s">
        <v>28</v>
      </c>
      <c r="D74" s="118"/>
      <c r="E74" s="118">
        <v>698.71</v>
      </c>
      <c r="F74" s="118">
        <v>698.71</v>
      </c>
      <c r="G74" s="118"/>
      <c r="H74" s="118"/>
      <c r="I74" s="118"/>
      <c r="J74" s="125"/>
      <c r="K74" s="146"/>
    </row>
    <row r="75" spans="1:11" ht="13.5" customHeight="1" thickBot="1" x14ac:dyDescent="0.25">
      <c r="A75" s="19"/>
      <c r="B75" s="22"/>
      <c r="C75" s="59" t="s">
        <v>15</v>
      </c>
      <c r="D75" s="135"/>
      <c r="E75" s="135">
        <v>3997.5</v>
      </c>
      <c r="F75" s="135">
        <v>3997.5</v>
      </c>
      <c r="G75" s="135"/>
      <c r="H75" s="135"/>
      <c r="I75" s="135"/>
      <c r="J75" s="137"/>
      <c r="K75" s="147"/>
    </row>
    <row r="76" spans="1:11" ht="13.5" hidden="1" customHeight="1" x14ac:dyDescent="0.2">
      <c r="A76" s="72"/>
      <c r="B76" s="72"/>
      <c r="C76" s="73"/>
      <c r="D76" s="148"/>
      <c r="E76" s="148"/>
      <c r="F76" s="148"/>
      <c r="G76" s="148"/>
      <c r="H76" s="148"/>
      <c r="I76" s="148"/>
      <c r="J76" s="148"/>
      <c r="K76" s="149"/>
    </row>
    <row r="77" spans="1:11" ht="13.5" hidden="1" customHeight="1" x14ac:dyDescent="0.2">
      <c r="A77" s="74"/>
      <c r="B77" s="70"/>
      <c r="C77" s="71"/>
      <c r="D77" s="150"/>
      <c r="E77" s="150"/>
      <c r="F77" s="150"/>
      <c r="G77" s="150"/>
      <c r="H77" s="150"/>
      <c r="I77" s="150"/>
      <c r="J77" s="150"/>
      <c r="K77" s="151"/>
    </row>
    <row r="78" spans="1:11" ht="13.5" hidden="1" customHeight="1" x14ac:dyDescent="0.2">
      <c r="A78" s="19"/>
      <c r="B78" s="75"/>
      <c r="C78" s="77"/>
      <c r="D78" s="152"/>
      <c r="E78" s="152"/>
      <c r="F78" s="152"/>
      <c r="G78" s="152"/>
      <c r="H78" s="152"/>
      <c r="I78" s="152"/>
      <c r="J78" s="152"/>
      <c r="K78" s="153"/>
    </row>
    <row r="79" spans="1:11" ht="13.5" hidden="1" customHeight="1" x14ac:dyDescent="0.2">
      <c r="A79" s="19"/>
      <c r="B79" s="75"/>
      <c r="C79" s="78"/>
      <c r="D79" s="154"/>
      <c r="E79" s="154"/>
      <c r="F79" s="154"/>
      <c r="G79" s="154"/>
      <c r="H79" s="154"/>
      <c r="I79" s="154"/>
      <c r="J79" s="154"/>
      <c r="K79" s="155"/>
    </row>
    <row r="80" spans="1:11" ht="13.5" hidden="1" customHeight="1" x14ac:dyDescent="0.2">
      <c r="A80" s="19"/>
      <c r="B80" s="75"/>
      <c r="C80" s="78"/>
      <c r="D80" s="154"/>
      <c r="E80" s="154"/>
      <c r="F80" s="154"/>
      <c r="G80" s="154"/>
      <c r="H80" s="154"/>
      <c r="I80" s="154"/>
      <c r="J80" s="154"/>
      <c r="K80" s="155"/>
    </row>
    <row r="81" spans="1:12" ht="13.5" hidden="1" customHeight="1" x14ac:dyDescent="0.2">
      <c r="A81" s="19"/>
      <c r="B81" s="75"/>
      <c r="C81" s="78"/>
      <c r="D81" s="154"/>
      <c r="E81" s="154"/>
      <c r="F81" s="154"/>
      <c r="G81" s="154"/>
      <c r="H81" s="154"/>
      <c r="I81" s="154"/>
      <c r="J81" s="154"/>
      <c r="K81" s="155"/>
    </row>
    <row r="82" spans="1:12" ht="13.5" hidden="1" customHeight="1" x14ac:dyDescent="0.2">
      <c r="A82" s="19"/>
      <c r="B82" s="75"/>
      <c r="C82" s="78"/>
      <c r="D82" s="154"/>
      <c r="E82" s="154"/>
      <c r="F82" s="154"/>
      <c r="G82" s="154"/>
      <c r="H82" s="154"/>
      <c r="I82" s="154"/>
      <c r="J82" s="154"/>
      <c r="K82" s="155"/>
    </row>
    <row r="83" spans="1:12" ht="13.5" hidden="1" customHeight="1" x14ac:dyDescent="0.2">
      <c r="A83" s="19"/>
      <c r="B83" s="75"/>
      <c r="C83" s="78"/>
      <c r="D83" s="154"/>
      <c r="E83" s="154"/>
      <c r="F83" s="154"/>
      <c r="G83" s="154"/>
      <c r="H83" s="154"/>
      <c r="I83" s="154"/>
      <c r="J83" s="154"/>
      <c r="K83" s="155"/>
    </row>
    <row r="84" spans="1:12" ht="13.5" hidden="1" customHeight="1" x14ac:dyDescent="0.2">
      <c r="A84" s="19"/>
      <c r="B84" s="75"/>
      <c r="C84" s="78"/>
      <c r="D84" s="154"/>
      <c r="E84" s="154"/>
      <c r="F84" s="154"/>
      <c r="G84" s="154"/>
      <c r="H84" s="154"/>
      <c r="I84" s="154"/>
      <c r="J84" s="154"/>
      <c r="K84" s="155"/>
    </row>
    <row r="85" spans="1:12" ht="13.5" hidden="1" customHeight="1" thickBot="1" x14ac:dyDescent="0.25">
      <c r="A85" s="19"/>
      <c r="B85" s="22"/>
      <c r="C85" s="79"/>
      <c r="D85" s="156"/>
      <c r="E85" s="156"/>
      <c r="F85" s="156"/>
      <c r="G85" s="156"/>
      <c r="H85" s="156"/>
      <c r="I85" s="156"/>
      <c r="J85" s="157"/>
      <c r="K85" s="158"/>
    </row>
    <row r="86" spans="1:12" ht="13.5" hidden="1" customHeight="1" thickBot="1" x14ac:dyDescent="0.25">
      <c r="A86" s="17" t="s">
        <v>80</v>
      </c>
      <c r="B86" s="18"/>
      <c r="C86" s="25"/>
      <c r="D86" s="103">
        <f t="shared" ref="D86:K86" si="9">SUM(D87)</f>
        <v>0</v>
      </c>
      <c r="E86" s="103">
        <f t="shared" si="9"/>
        <v>0</v>
      </c>
      <c r="F86" s="103">
        <f t="shared" si="9"/>
        <v>0</v>
      </c>
      <c r="G86" s="103">
        <f t="shared" si="9"/>
        <v>0</v>
      </c>
      <c r="H86" s="103">
        <f t="shared" si="9"/>
        <v>0</v>
      </c>
      <c r="I86" s="103">
        <f t="shared" si="9"/>
        <v>0</v>
      </c>
      <c r="J86" s="103">
        <f t="shared" si="9"/>
        <v>0</v>
      </c>
      <c r="K86" s="105">
        <f t="shared" si="9"/>
        <v>0</v>
      </c>
    </row>
    <row r="87" spans="1:12" ht="13.5" hidden="1" customHeight="1" x14ac:dyDescent="0.2">
      <c r="A87" s="19"/>
      <c r="B87" s="34" t="s">
        <v>81</v>
      </c>
      <c r="C87" s="35"/>
      <c r="D87" s="159">
        <f>SUM(D88:D89)</f>
        <v>0</v>
      </c>
      <c r="E87" s="159">
        <f t="shared" ref="E87:K87" si="10">SUM(E88:E89)</f>
        <v>0</v>
      </c>
      <c r="F87" s="159">
        <f t="shared" si="10"/>
        <v>0</v>
      </c>
      <c r="G87" s="159">
        <f t="shared" si="10"/>
        <v>0</v>
      </c>
      <c r="H87" s="159">
        <f t="shared" si="10"/>
        <v>0</v>
      </c>
      <c r="I87" s="159">
        <f t="shared" si="10"/>
        <v>0</v>
      </c>
      <c r="J87" s="159">
        <f t="shared" si="10"/>
        <v>0</v>
      </c>
      <c r="K87" s="160">
        <f t="shared" si="10"/>
        <v>0</v>
      </c>
    </row>
    <row r="88" spans="1:12" ht="13.5" hidden="1" customHeight="1" x14ac:dyDescent="0.2">
      <c r="A88" s="19"/>
      <c r="B88" s="22"/>
      <c r="C88" s="23" t="s">
        <v>14</v>
      </c>
      <c r="D88" s="110"/>
      <c r="E88" s="110"/>
      <c r="F88" s="110"/>
      <c r="G88" s="110"/>
      <c r="H88" s="110"/>
      <c r="I88" s="110"/>
      <c r="J88" s="111"/>
      <c r="K88" s="112"/>
    </row>
    <row r="89" spans="1:12" ht="13.5" hidden="1" customHeight="1" thickBot="1" x14ac:dyDescent="0.25">
      <c r="A89" s="19"/>
      <c r="B89" s="22"/>
      <c r="C89" s="24" t="s">
        <v>28</v>
      </c>
      <c r="D89" s="113"/>
      <c r="E89" s="113"/>
      <c r="F89" s="113"/>
      <c r="G89" s="113"/>
      <c r="H89" s="113"/>
      <c r="I89" s="113"/>
      <c r="J89" s="161"/>
      <c r="K89" s="114"/>
    </row>
    <row r="90" spans="1:12" ht="13.5" customHeight="1" thickBot="1" x14ac:dyDescent="0.25">
      <c r="A90" s="17" t="s">
        <v>40</v>
      </c>
      <c r="B90" s="18"/>
      <c r="C90" s="25"/>
      <c r="D90" s="103">
        <f t="shared" ref="D90:K90" si="11">SUM(D91)</f>
        <v>5129362</v>
      </c>
      <c r="E90" s="103">
        <f t="shared" si="11"/>
        <v>5129362</v>
      </c>
      <c r="F90" s="103">
        <f t="shared" si="11"/>
        <v>5129362</v>
      </c>
      <c r="G90" s="103">
        <f t="shared" si="11"/>
        <v>4673854</v>
      </c>
      <c r="H90" s="103">
        <f t="shared" si="11"/>
        <v>16140</v>
      </c>
      <c r="I90" s="103">
        <f t="shared" si="11"/>
        <v>151488</v>
      </c>
      <c r="J90" s="103">
        <f t="shared" si="11"/>
        <v>0</v>
      </c>
      <c r="K90" s="105">
        <f t="shared" si="11"/>
        <v>16000</v>
      </c>
    </row>
    <row r="91" spans="1:12" ht="13.5" customHeight="1" x14ac:dyDescent="0.25">
      <c r="A91" s="19"/>
      <c r="B91" s="36" t="s">
        <v>41</v>
      </c>
      <c r="C91" s="37"/>
      <c r="D91" s="162">
        <f>SUM(D92+D96)</f>
        <v>5129362</v>
      </c>
      <c r="E91" s="162">
        <f>SUM(E92:E120)</f>
        <v>5129362</v>
      </c>
      <c r="F91" s="162">
        <f t="shared" ref="F91:K91" si="12">SUM(F92:F120)</f>
        <v>5129362</v>
      </c>
      <c r="G91" s="162">
        <f t="shared" si="12"/>
        <v>4673854</v>
      </c>
      <c r="H91" s="162">
        <f t="shared" si="12"/>
        <v>16140</v>
      </c>
      <c r="I91" s="162">
        <f t="shared" si="12"/>
        <v>151488</v>
      </c>
      <c r="J91" s="162">
        <f t="shared" si="12"/>
        <v>0</v>
      </c>
      <c r="K91" s="163">
        <f t="shared" si="12"/>
        <v>16000</v>
      </c>
    </row>
    <row r="92" spans="1:12" ht="13.5" customHeight="1" x14ac:dyDescent="0.2">
      <c r="A92" s="19"/>
      <c r="B92" s="22"/>
      <c r="C92" s="23" t="s">
        <v>14</v>
      </c>
      <c r="D92" s="110">
        <v>5129362</v>
      </c>
      <c r="E92" s="110"/>
      <c r="F92" s="110"/>
      <c r="G92" s="110"/>
      <c r="H92" s="110"/>
      <c r="I92" s="110"/>
      <c r="J92" s="111"/>
      <c r="K92" s="112"/>
      <c r="L92" s="4"/>
    </row>
    <row r="93" spans="1:12" ht="13.5" customHeight="1" x14ac:dyDescent="0.2">
      <c r="A93" s="19"/>
      <c r="B93" s="22"/>
      <c r="C93" s="28" t="s">
        <v>19</v>
      </c>
      <c r="D93" s="116"/>
      <c r="E93" s="116"/>
      <c r="F93" s="116"/>
      <c r="G93" s="116"/>
      <c r="H93" s="116"/>
      <c r="I93" s="116"/>
      <c r="J93" s="143"/>
      <c r="K93" s="117">
        <v>15000</v>
      </c>
      <c r="L93" s="4"/>
    </row>
    <row r="94" spans="1:12" ht="13.5" customHeight="1" x14ac:dyDescent="0.2">
      <c r="A94" s="19"/>
      <c r="B94" s="22"/>
      <c r="C94" s="28" t="s">
        <v>66</v>
      </c>
      <c r="D94" s="116"/>
      <c r="E94" s="116"/>
      <c r="F94" s="116"/>
      <c r="G94" s="116"/>
      <c r="H94" s="116"/>
      <c r="I94" s="116"/>
      <c r="J94" s="143"/>
      <c r="K94" s="117">
        <v>1000</v>
      </c>
      <c r="L94" s="4"/>
    </row>
    <row r="95" spans="1:12" ht="13.5" customHeight="1" x14ac:dyDescent="0.2">
      <c r="A95" s="19"/>
      <c r="B95" s="22"/>
      <c r="C95" s="29" t="s">
        <v>60</v>
      </c>
      <c r="D95" s="118"/>
      <c r="E95" s="118">
        <v>600</v>
      </c>
      <c r="F95" s="118">
        <v>600</v>
      </c>
      <c r="G95" s="118"/>
      <c r="H95" s="118"/>
      <c r="I95" s="118">
        <v>600</v>
      </c>
      <c r="J95" s="125"/>
      <c r="K95" s="119"/>
      <c r="L95" s="4"/>
    </row>
    <row r="96" spans="1:12" ht="13.5" customHeight="1" x14ac:dyDescent="0.2">
      <c r="A96" s="19"/>
      <c r="B96" s="22"/>
      <c r="C96" s="29" t="s">
        <v>42</v>
      </c>
      <c r="D96" s="118"/>
      <c r="E96" s="118">
        <v>150888</v>
      </c>
      <c r="F96" s="118">
        <v>150888</v>
      </c>
      <c r="G96" s="118"/>
      <c r="H96" s="118"/>
      <c r="I96" s="118">
        <v>150888</v>
      </c>
      <c r="J96" s="125"/>
      <c r="K96" s="146"/>
      <c r="L96" s="4"/>
    </row>
    <row r="97" spans="1:11" ht="13.5" customHeight="1" x14ac:dyDescent="0.2">
      <c r="A97" s="19"/>
      <c r="B97" s="22"/>
      <c r="C97" s="29" t="s">
        <v>24</v>
      </c>
      <c r="D97" s="118"/>
      <c r="E97" s="118">
        <v>145918</v>
      </c>
      <c r="F97" s="118">
        <v>145918</v>
      </c>
      <c r="G97" s="118">
        <v>145918</v>
      </c>
      <c r="H97" s="118"/>
      <c r="I97" s="118"/>
      <c r="J97" s="125"/>
      <c r="K97" s="146"/>
    </row>
    <row r="98" spans="1:11" ht="13.5" customHeight="1" x14ac:dyDescent="0.2">
      <c r="A98" s="19"/>
      <c r="B98" s="22"/>
      <c r="C98" s="29" t="s">
        <v>25</v>
      </c>
      <c r="D98" s="118"/>
      <c r="E98" s="118">
        <v>10010</v>
      </c>
      <c r="F98" s="118">
        <v>10010</v>
      </c>
      <c r="G98" s="118">
        <v>10010</v>
      </c>
      <c r="H98" s="118"/>
      <c r="I98" s="118"/>
      <c r="J98" s="125"/>
      <c r="K98" s="146"/>
    </row>
    <row r="99" spans="1:11" ht="13.5" customHeight="1" x14ac:dyDescent="0.2">
      <c r="A99" s="19"/>
      <c r="B99" s="22"/>
      <c r="C99" s="29" t="s">
        <v>43</v>
      </c>
      <c r="D99" s="118"/>
      <c r="E99" s="118">
        <v>3385092</v>
      </c>
      <c r="F99" s="118">
        <v>3385092</v>
      </c>
      <c r="G99" s="118">
        <v>3385092</v>
      </c>
      <c r="H99" s="118"/>
      <c r="I99" s="118"/>
      <c r="J99" s="125"/>
      <c r="K99" s="146"/>
    </row>
    <row r="100" spans="1:11" ht="13.5" customHeight="1" x14ac:dyDescent="0.2">
      <c r="A100" s="19"/>
      <c r="B100" s="22"/>
      <c r="C100" s="29" t="s">
        <v>44</v>
      </c>
      <c r="D100" s="118"/>
      <c r="E100" s="118">
        <v>156762</v>
      </c>
      <c r="F100" s="118">
        <v>156762</v>
      </c>
      <c r="G100" s="118">
        <v>156762</v>
      </c>
      <c r="H100" s="118"/>
      <c r="I100" s="118"/>
      <c r="J100" s="125"/>
      <c r="K100" s="146"/>
    </row>
    <row r="101" spans="1:11" ht="13.5" customHeight="1" x14ac:dyDescent="0.2">
      <c r="A101" s="19"/>
      <c r="B101" s="22"/>
      <c r="C101" s="29" t="s">
        <v>45</v>
      </c>
      <c r="D101" s="118"/>
      <c r="E101" s="118">
        <v>258220</v>
      </c>
      <c r="F101" s="118">
        <v>258220</v>
      </c>
      <c r="G101" s="118">
        <v>258220</v>
      </c>
      <c r="H101" s="118"/>
      <c r="I101" s="118"/>
      <c r="J101" s="125"/>
      <c r="K101" s="146"/>
    </row>
    <row r="102" spans="1:11" ht="13.5" hidden="1" customHeight="1" x14ac:dyDescent="0.2">
      <c r="A102" s="19"/>
      <c r="B102" s="22"/>
      <c r="C102" s="29" t="s">
        <v>78</v>
      </c>
      <c r="D102" s="118"/>
      <c r="E102" s="118"/>
      <c r="F102" s="118"/>
      <c r="G102" s="118"/>
      <c r="H102" s="118"/>
      <c r="I102" s="118"/>
      <c r="J102" s="125"/>
      <c r="K102" s="146"/>
    </row>
    <row r="103" spans="1:11" ht="13.5" customHeight="1" x14ac:dyDescent="0.2">
      <c r="A103" s="19"/>
      <c r="B103" s="22"/>
      <c r="C103" s="29" t="s">
        <v>26</v>
      </c>
      <c r="D103" s="118"/>
      <c r="E103" s="118">
        <v>14931</v>
      </c>
      <c r="F103" s="118">
        <v>14931</v>
      </c>
      <c r="G103" s="118"/>
      <c r="H103" s="118">
        <v>14931</v>
      </c>
      <c r="I103" s="118"/>
      <c r="J103" s="125"/>
      <c r="K103" s="146"/>
    </row>
    <row r="104" spans="1:11" ht="13.5" customHeight="1" x14ac:dyDescent="0.2">
      <c r="A104" s="19"/>
      <c r="B104" s="22"/>
      <c r="C104" s="29" t="s">
        <v>27</v>
      </c>
      <c r="D104" s="118"/>
      <c r="E104" s="118">
        <v>219</v>
      </c>
      <c r="F104" s="118">
        <v>219</v>
      </c>
      <c r="G104" s="118"/>
      <c r="H104" s="118">
        <v>219</v>
      </c>
      <c r="I104" s="118"/>
      <c r="J104" s="125"/>
      <c r="K104" s="146"/>
    </row>
    <row r="105" spans="1:11" ht="13.5" customHeight="1" x14ac:dyDescent="0.2">
      <c r="A105" s="19"/>
      <c r="B105" s="22"/>
      <c r="C105" s="29" t="s">
        <v>39</v>
      </c>
      <c r="D105" s="118"/>
      <c r="E105" s="118">
        <v>43690</v>
      </c>
      <c r="F105" s="118">
        <v>43690</v>
      </c>
      <c r="G105" s="118">
        <v>43690</v>
      </c>
      <c r="H105" s="118"/>
      <c r="I105" s="118"/>
      <c r="J105" s="125"/>
      <c r="K105" s="146"/>
    </row>
    <row r="106" spans="1:11" ht="13.5" customHeight="1" x14ac:dyDescent="0.2">
      <c r="A106" s="19"/>
      <c r="B106" s="22"/>
      <c r="C106" s="29" t="s">
        <v>46</v>
      </c>
      <c r="D106" s="118"/>
      <c r="E106" s="118">
        <v>674162</v>
      </c>
      <c r="F106" s="118">
        <v>674162</v>
      </c>
      <c r="G106" s="118">
        <v>674162</v>
      </c>
      <c r="H106" s="118"/>
      <c r="I106" s="118"/>
      <c r="J106" s="125"/>
      <c r="K106" s="146"/>
    </row>
    <row r="107" spans="1:11" ht="13.5" customHeight="1" x14ac:dyDescent="0.2">
      <c r="A107" s="19"/>
      <c r="B107" s="22"/>
      <c r="C107" s="29" t="s">
        <v>28</v>
      </c>
      <c r="D107" s="118"/>
      <c r="E107" s="118">
        <v>101200</v>
      </c>
      <c r="F107" s="118">
        <v>101200</v>
      </c>
      <c r="G107" s="118"/>
      <c r="H107" s="118"/>
      <c r="I107" s="118"/>
      <c r="J107" s="125"/>
      <c r="K107" s="146"/>
    </row>
    <row r="108" spans="1:11" ht="13.5" customHeight="1" x14ac:dyDescent="0.2">
      <c r="A108" s="19"/>
      <c r="B108" s="22"/>
      <c r="C108" s="29" t="s">
        <v>47</v>
      </c>
      <c r="D108" s="118"/>
      <c r="E108" s="118">
        <v>4000</v>
      </c>
      <c r="F108" s="118">
        <v>4000</v>
      </c>
      <c r="G108" s="118"/>
      <c r="H108" s="118"/>
      <c r="I108" s="118"/>
      <c r="J108" s="125"/>
      <c r="K108" s="146"/>
    </row>
    <row r="109" spans="1:11" ht="13.5" customHeight="1" x14ac:dyDescent="0.2">
      <c r="A109" s="19"/>
      <c r="B109" s="22"/>
      <c r="C109" s="29" t="s">
        <v>29</v>
      </c>
      <c r="D109" s="164"/>
      <c r="E109" s="118">
        <v>86895</v>
      </c>
      <c r="F109" s="118">
        <v>86895</v>
      </c>
      <c r="G109" s="118"/>
      <c r="H109" s="118"/>
      <c r="I109" s="118"/>
      <c r="J109" s="125"/>
      <c r="K109" s="146"/>
    </row>
    <row r="110" spans="1:11" ht="13.5" customHeight="1" x14ac:dyDescent="0.2">
      <c r="A110" s="19"/>
      <c r="B110" s="22"/>
      <c r="C110" s="29" t="s">
        <v>30</v>
      </c>
      <c r="D110" s="118"/>
      <c r="E110" s="118">
        <v>6000</v>
      </c>
      <c r="F110" s="118">
        <v>6000</v>
      </c>
      <c r="G110" s="118"/>
      <c r="H110" s="118"/>
      <c r="I110" s="118"/>
      <c r="J110" s="125"/>
      <c r="K110" s="146"/>
    </row>
    <row r="111" spans="1:11" ht="13.5" customHeight="1" x14ac:dyDescent="0.2">
      <c r="A111" s="19"/>
      <c r="B111" s="22"/>
      <c r="C111" s="29" t="s">
        <v>31</v>
      </c>
      <c r="D111" s="118"/>
      <c r="E111" s="118">
        <v>8000</v>
      </c>
      <c r="F111" s="118">
        <v>8000</v>
      </c>
      <c r="G111" s="118"/>
      <c r="H111" s="118"/>
      <c r="I111" s="118"/>
      <c r="J111" s="125"/>
      <c r="K111" s="146"/>
    </row>
    <row r="112" spans="1:11" ht="13.5" customHeight="1" x14ac:dyDescent="0.2">
      <c r="A112" s="19"/>
      <c r="B112" s="22"/>
      <c r="C112" s="29" t="s">
        <v>15</v>
      </c>
      <c r="D112" s="118"/>
      <c r="E112" s="118">
        <v>39816</v>
      </c>
      <c r="F112" s="118">
        <v>39816</v>
      </c>
      <c r="G112" s="118"/>
      <c r="H112" s="118"/>
      <c r="I112" s="118"/>
      <c r="J112" s="125"/>
      <c r="K112" s="146"/>
    </row>
    <row r="113" spans="1:12" ht="13.5" customHeight="1" x14ac:dyDescent="0.2">
      <c r="A113" s="19"/>
      <c r="B113" s="22"/>
      <c r="C113" s="29" t="s">
        <v>48</v>
      </c>
      <c r="D113" s="118"/>
      <c r="E113" s="118">
        <v>9800</v>
      </c>
      <c r="F113" s="118">
        <v>9800</v>
      </c>
      <c r="G113" s="118"/>
      <c r="H113" s="118"/>
      <c r="I113" s="118"/>
      <c r="J113" s="125"/>
      <c r="K113" s="146"/>
    </row>
    <row r="114" spans="1:12" ht="13.5" customHeight="1" x14ac:dyDescent="0.2">
      <c r="A114" s="19"/>
      <c r="B114" s="22"/>
      <c r="C114" s="29" t="s">
        <v>32</v>
      </c>
      <c r="D114" s="118"/>
      <c r="E114" s="118">
        <v>4000</v>
      </c>
      <c r="F114" s="118">
        <v>4000</v>
      </c>
      <c r="G114" s="118"/>
      <c r="H114" s="118"/>
      <c r="I114" s="118"/>
      <c r="J114" s="125"/>
      <c r="K114" s="146"/>
    </row>
    <row r="115" spans="1:12" ht="13.5" customHeight="1" x14ac:dyDescent="0.2">
      <c r="A115" s="19"/>
      <c r="B115" s="22"/>
      <c r="C115" s="29" t="s">
        <v>33</v>
      </c>
      <c r="D115" s="118"/>
      <c r="E115" s="118">
        <v>14300</v>
      </c>
      <c r="F115" s="118">
        <v>14300</v>
      </c>
      <c r="G115" s="118"/>
      <c r="H115" s="118"/>
      <c r="I115" s="118"/>
      <c r="J115" s="125"/>
      <c r="K115" s="146"/>
    </row>
    <row r="116" spans="1:12" ht="13.5" customHeight="1" x14ac:dyDescent="0.2">
      <c r="A116" s="19"/>
      <c r="B116" s="22"/>
      <c r="C116" s="29" t="s">
        <v>34</v>
      </c>
      <c r="D116" s="118"/>
      <c r="E116" s="118">
        <v>1663</v>
      </c>
      <c r="F116" s="118">
        <v>1663</v>
      </c>
      <c r="G116" s="118"/>
      <c r="H116" s="118"/>
      <c r="I116" s="118"/>
      <c r="J116" s="125"/>
      <c r="K116" s="146"/>
    </row>
    <row r="117" spans="1:12" ht="13.5" customHeight="1" x14ac:dyDescent="0.2">
      <c r="A117" s="19"/>
      <c r="B117" s="22"/>
      <c r="C117" s="29" t="s">
        <v>61</v>
      </c>
      <c r="D117" s="118"/>
      <c r="E117" s="118">
        <v>11000</v>
      </c>
      <c r="F117" s="118">
        <v>11000</v>
      </c>
      <c r="G117" s="118"/>
      <c r="H117" s="118"/>
      <c r="I117" s="118"/>
      <c r="J117" s="125"/>
      <c r="K117" s="146"/>
    </row>
    <row r="118" spans="1:12" ht="13.5" customHeight="1" x14ac:dyDescent="0.2">
      <c r="A118" s="19"/>
      <c r="B118" s="22"/>
      <c r="C118" s="29" t="s">
        <v>49</v>
      </c>
      <c r="D118" s="118"/>
      <c r="E118" s="118">
        <v>596</v>
      </c>
      <c r="F118" s="118">
        <v>596</v>
      </c>
      <c r="G118" s="118"/>
      <c r="H118" s="118"/>
      <c r="I118" s="118"/>
      <c r="J118" s="125"/>
      <c r="K118" s="146"/>
    </row>
    <row r="119" spans="1:12" ht="13.5" customHeight="1" x14ac:dyDescent="0.2">
      <c r="A119" s="19"/>
      <c r="B119" s="22"/>
      <c r="C119" s="29" t="s">
        <v>50</v>
      </c>
      <c r="D119" s="118"/>
      <c r="E119" s="118">
        <v>700</v>
      </c>
      <c r="F119" s="118">
        <v>700</v>
      </c>
      <c r="G119" s="118"/>
      <c r="H119" s="118"/>
      <c r="I119" s="118"/>
      <c r="J119" s="125"/>
      <c r="K119" s="146"/>
    </row>
    <row r="120" spans="1:12" ht="13.5" customHeight="1" thickBot="1" x14ac:dyDescent="0.25">
      <c r="A120" s="19"/>
      <c r="B120" s="22"/>
      <c r="C120" s="60" t="s">
        <v>88</v>
      </c>
      <c r="D120" s="127"/>
      <c r="E120" s="127">
        <v>900</v>
      </c>
      <c r="F120" s="127">
        <v>900</v>
      </c>
      <c r="G120" s="127"/>
      <c r="H120" s="127">
        <v>990</v>
      </c>
      <c r="I120" s="127"/>
      <c r="J120" s="128"/>
      <c r="K120" s="165"/>
      <c r="L120" s="85"/>
    </row>
    <row r="121" spans="1:12" ht="13.5" customHeight="1" thickBot="1" x14ac:dyDescent="0.25">
      <c r="A121" s="17" t="s">
        <v>67</v>
      </c>
      <c r="B121" s="18"/>
      <c r="C121" s="25"/>
      <c r="D121" s="103">
        <f>SUM(D122)</f>
        <v>132000</v>
      </c>
      <c r="E121" s="103">
        <f t="shared" ref="E121:K121" si="13">SUM(E122)</f>
        <v>132000</v>
      </c>
      <c r="F121" s="103">
        <f t="shared" si="13"/>
        <v>132000</v>
      </c>
      <c r="G121" s="103">
        <f t="shared" si="13"/>
        <v>0</v>
      </c>
      <c r="H121" s="103">
        <f t="shared" si="13"/>
        <v>0</v>
      </c>
      <c r="I121" s="103">
        <f t="shared" si="13"/>
        <v>0</v>
      </c>
      <c r="J121" s="103">
        <f t="shared" si="13"/>
        <v>0</v>
      </c>
      <c r="K121" s="105">
        <f t="shared" si="13"/>
        <v>0</v>
      </c>
    </row>
    <row r="122" spans="1:12" ht="13.5" customHeight="1" x14ac:dyDescent="0.2">
      <c r="A122" s="33"/>
      <c r="B122" s="44" t="s">
        <v>68</v>
      </c>
      <c r="C122" s="45"/>
      <c r="D122" s="166">
        <f t="shared" ref="D122:K122" si="14">SUM(D123:D126)</f>
        <v>132000</v>
      </c>
      <c r="E122" s="166">
        <f t="shared" si="14"/>
        <v>132000</v>
      </c>
      <c r="F122" s="166">
        <f t="shared" si="14"/>
        <v>132000</v>
      </c>
      <c r="G122" s="166">
        <f t="shared" si="14"/>
        <v>0</v>
      </c>
      <c r="H122" s="166">
        <f t="shared" si="14"/>
        <v>0</v>
      </c>
      <c r="I122" s="166">
        <f t="shared" si="14"/>
        <v>0</v>
      </c>
      <c r="J122" s="166">
        <f t="shared" si="14"/>
        <v>0</v>
      </c>
      <c r="K122" s="167">
        <f t="shared" si="14"/>
        <v>0</v>
      </c>
    </row>
    <row r="123" spans="1:12" ht="13.5" customHeight="1" x14ac:dyDescent="0.2">
      <c r="A123" s="19"/>
      <c r="B123" s="22"/>
      <c r="C123" s="48" t="s">
        <v>14</v>
      </c>
      <c r="D123" s="168">
        <v>132000</v>
      </c>
      <c r="E123" s="168"/>
      <c r="F123" s="169"/>
      <c r="G123" s="169"/>
      <c r="H123" s="169"/>
      <c r="I123" s="169"/>
      <c r="J123" s="169"/>
      <c r="K123" s="170"/>
    </row>
    <row r="124" spans="1:12" ht="13.5" customHeight="1" x14ac:dyDescent="0.2">
      <c r="A124" s="19"/>
      <c r="B124" s="22"/>
      <c r="C124" s="60" t="s">
        <v>86</v>
      </c>
      <c r="D124" s="127"/>
      <c r="E124" s="127">
        <v>64020</v>
      </c>
      <c r="F124" s="128">
        <v>64020</v>
      </c>
      <c r="G124" s="128"/>
      <c r="H124" s="128"/>
      <c r="I124" s="128"/>
      <c r="J124" s="128"/>
      <c r="K124" s="165"/>
    </row>
    <row r="125" spans="1:12" ht="13.5" customHeight="1" x14ac:dyDescent="0.2">
      <c r="A125" s="19"/>
      <c r="B125" s="22"/>
      <c r="C125" s="29" t="s">
        <v>28</v>
      </c>
      <c r="D125" s="118"/>
      <c r="E125" s="118">
        <v>7920</v>
      </c>
      <c r="F125" s="118">
        <v>7920</v>
      </c>
      <c r="G125" s="125"/>
      <c r="H125" s="125"/>
      <c r="I125" s="125"/>
      <c r="J125" s="125"/>
      <c r="K125" s="146"/>
    </row>
    <row r="126" spans="1:12" ht="13.5" customHeight="1" thickBot="1" x14ac:dyDescent="0.25">
      <c r="A126" s="42"/>
      <c r="B126" s="43"/>
      <c r="C126" s="24" t="s">
        <v>15</v>
      </c>
      <c r="D126" s="113"/>
      <c r="E126" s="113">
        <v>60060</v>
      </c>
      <c r="F126" s="113">
        <v>60060</v>
      </c>
      <c r="G126" s="161"/>
      <c r="H126" s="161"/>
      <c r="I126" s="161"/>
      <c r="J126" s="161"/>
      <c r="K126" s="114"/>
    </row>
    <row r="127" spans="1:12" ht="13.5" hidden="1" customHeight="1" thickBot="1" x14ac:dyDescent="0.25">
      <c r="A127" s="17" t="s">
        <v>82</v>
      </c>
      <c r="B127" s="18"/>
      <c r="C127" s="25"/>
      <c r="D127" s="103">
        <f t="shared" ref="D127:K127" si="15">SUM(D128)</f>
        <v>0</v>
      </c>
      <c r="E127" s="103">
        <f t="shared" si="15"/>
        <v>0</v>
      </c>
      <c r="F127" s="104">
        <f t="shared" si="15"/>
        <v>0</v>
      </c>
      <c r="G127" s="104">
        <f t="shared" si="15"/>
        <v>0</v>
      </c>
      <c r="H127" s="104">
        <f t="shared" si="15"/>
        <v>0</v>
      </c>
      <c r="I127" s="104">
        <f t="shared" si="15"/>
        <v>0</v>
      </c>
      <c r="J127" s="104">
        <f t="shared" si="15"/>
        <v>0</v>
      </c>
      <c r="K127" s="105">
        <f t="shared" si="15"/>
        <v>0</v>
      </c>
    </row>
    <row r="128" spans="1:12" ht="13.5" hidden="1" customHeight="1" thickBot="1" x14ac:dyDescent="0.25">
      <c r="A128" s="239"/>
      <c r="B128" s="43" t="s">
        <v>83</v>
      </c>
      <c r="C128" s="58"/>
      <c r="D128" s="139">
        <f>SUM(D129)</f>
        <v>0</v>
      </c>
      <c r="E128" s="139">
        <f>SUM(E130)</f>
        <v>0</v>
      </c>
      <c r="F128" s="139">
        <f>SUM(F130)</f>
        <v>0</v>
      </c>
      <c r="G128" s="140"/>
      <c r="H128" s="140"/>
      <c r="I128" s="140"/>
      <c r="J128" s="140"/>
      <c r="K128" s="171"/>
    </row>
    <row r="129" spans="1:11" ht="13.5" hidden="1" customHeight="1" x14ac:dyDescent="0.2">
      <c r="A129" s="240"/>
      <c r="B129" s="237"/>
      <c r="C129" s="76" t="s">
        <v>14</v>
      </c>
      <c r="D129" s="172"/>
      <c r="E129" s="172"/>
      <c r="F129" s="173"/>
      <c r="G129" s="173"/>
      <c r="H129" s="173"/>
      <c r="I129" s="173"/>
      <c r="J129" s="173"/>
      <c r="K129" s="174"/>
    </row>
    <row r="130" spans="1:11" ht="13.5" hidden="1" customHeight="1" thickBot="1" x14ac:dyDescent="0.25">
      <c r="A130" s="241"/>
      <c r="B130" s="238"/>
      <c r="C130" s="24" t="s">
        <v>84</v>
      </c>
      <c r="D130" s="113"/>
      <c r="E130" s="113"/>
      <c r="F130" s="161"/>
      <c r="G130" s="161"/>
      <c r="H130" s="161"/>
      <c r="I130" s="161"/>
      <c r="J130" s="161"/>
      <c r="K130" s="114"/>
    </row>
    <row r="131" spans="1:11" ht="13.5" customHeight="1" thickBot="1" x14ac:dyDescent="0.25">
      <c r="A131" s="17" t="s">
        <v>82</v>
      </c>
      <c r="B131" s="18"/>
      <c r="C131" s="25"/>
      <c r="D131" s="103">
        <f t="shared" ref="D131:K135" si="16">SUM(D132)</f>
        <v>20890.82</v>
      </c>
      <c r="E131" s="103">
        <f t="shared" si="16"/>
        <v>20890.82</v>
      </c>
      <c r="F131" s="103">
        <f t="shared" si="16"/>
        <v>20890.82</v>
      </c>
      <c r="G131" s="103">
        <f t="shared" si="16"/>
        <v>0</v>
      </c>
      <c r="H131" s="103">
        <f t="shared" si="16"/>
        <v>0</v>
      </c>
      <c r="I131" s="103">
        <f t="shared" si="16"/>
        <v>0</v>
      </c>
      <c r="J131" s="103">
        <f t="shared" si="16"/>
        <v>0</v>
      </c>
      <c r="K131" s="103">
        <f t="shared" si="16"/>
        <v>0</v>
      </c>
    </row>
    <row r="132" spans="1:11" ht="13.5" customHeight="1" thickBot="1" x14ac:dyDescent="0.25">
      <c r="A132" s="97"/>
      <c r="B132" s="34" t="s">
        <v>83</v>
      </c>
      <c r="C132" s="35"/>
      <c r="D132" s="141">
        <f>SUM(D133+D134)</f>
        <v>20890.82</v>
      </c>
      <c r="E132" s="141">
        <f t="shared" ref="E132:K132" si="17">SUM(E133+E134)</f>
        <v>20890.82</v>
      </c>
      <c r="F132" s="141">
        <f t="shared" si="17"/>
        <v>20890.82</v>
      </c>
      <c r="G132" s="141">
        <f t="shared" si="17"/>
        <v>0</v>
      </c>
      <c r="H132" s="141">
        <f t="shared" si="17"/>
        <v>0</v>
      </c>
      <c r="I132" s="141">
        <f t="shared" si="17"/>
        <v>0</v>
      </c>
      <c r="J132" s="141">
        <f t="shared" si="17"/>
        <v>0</v>
      </c>
      <c r="K132" s="141">
        <f t="shared" si="17"/>
        <v>0</v>
      </c>
    </row>
    <row r="133" spans="1:11" ht="13.5" customHeight="1" thickBot="1" x14ac:dyDescent="0.25">
      <c r="A133" s="97"/>
      <c r="B133" s="96"/>
      <c r="C133" s="98" t="s">
        <v>14</v>
      </c>
      <c r="D133" s="175">
        <v>20890.82</v>
      </c>
      <c r="E133" s="176"/>
      <c r="F133" s="177"/>
      <c r="G133" s="177"/>
      <c r="H133" s="177"/>
      <c r="I133" s="177"/>
      <c r="J133" s="177"/>
      <c r="K133" s="178"/>
    </row>
    <row r="134" spans="1:11" ht="13.5" customHeight="1" thickBot="1" x14ac:dyDescent="0.25">
      <c r="A134" s="97"/>
      <c r="B134" s="96"/>
      <c r="C134" s="98" t="s">
        <v>84</v>
      </c>
      <c r="D134" s="175">
        <v>0</v>
      </c>
      <c r="E134" s="175">
        <v>20890.82</v>
      </c>
      <c r="F134" s="179">
        <v>20890.82</v>
      </c>
      <c r="G134" s="177"/>
      <c r="H134" s="177"/>
      <c r="I134" s="177"/>
      <c r="J134" s="177"/>
      <c r="K134" s="178"/>
    </row>
    <row r="135" spans="1:11" ht="13.5" customHeight="1" thickBot="1" x14ac:dyDescent="0.25">
      <c r="A135" s="17" t="s">
        <v>51</v>
      </c>
      <c r="B135" s="18"/>
      <c r="C135" s="25"/>
      <c r="D135" s="103">
        <f t="shared" si="16"/>
        <v>1799670</v>
      </c>
      <c r="E135" s="103">
        <f t="shared" si="16"/>
        <v>1799670</v>
      </c>
      <c r="F135" s="104">
        <f t="shared" si="16"/>
        <v>1799670</v>
      </c>
      <c r="G135" s="104">
        <f t="shared" si="16"/>
        <v>0</v>
      </c>
      <c r="H135" s="104">
        <f t="shared" si="16"/>
        <v>0</v>
      </c>
      <c r="I135" s="104">
        <f t="shared" si="16"/>
        <v>0</v>
      </c>
      <c r="J135" s="104">
        <f t="shared" si="16"/>
        <v>0</v>
      </c>
      <c r="K135" s="105">
        <f t="shared" si="16"/>
        <v>0</v>
      </c>
    </row>
    <row r="136" spans="1:11" ht="13.5" customHeight="1" x14ac:dyDescent="0.2">
      <c r="A136" s="33"/>
      <c r="B136" s="34" t="s">
        <v>52</v>
      </c>
      <c r="C136" s="35"/>
      <c r="D136" s="141">
        <f>SUM(D137)</f>
        <v>1799670</v>
      </c>
      <c r="E136" s="141">
        <f t="shared" ref="E136:K136" si="18">SUM(E138)</f>
        <v>1799670</v>
      </c>
      <c r="F136" s="141">
        <f t="shared" si="18"/>
        <v>1799670</v>
      </c>
      <c r="G136" s="141">
        <f t="shared" si="18"/>
        <v>0</v>
      </c>
      <c r="H136" s="141">
        <f t="shared" si="18"/>
        <v>0</v>
      </c>
      <c r="I136" s="141">
        <f t="shared" si="18"/>
        <v>0</v>
      </c>
      <c r="J136" s="141">
        <f t="shared" si="18"/>
        <v>0</v>
      </c>
      <c r="K136" s="142">
        <f t="shared" si="18"/>
        <v>0</v>
      </c>
    </row>
    <row r="137" spans="1:11" ht="13.5" customHeight="1" x14ac:dyDescent="0.2">
      <c r="A137" s="56"/>
      <c r="B137" s="57"/>
      <c r="C137" s="84" t="s">
        <v>14</v>
      </c>
      <c r="D137" s="180">
        <v>1799670</v>
      </c>
      <c r="E137" s="180"/>
      <c r="F137" s="180"/>
      <c r="G137" s="181"/>
      <c r="H137" s="181"/>
      <c r="I137" s="181"/>
      <c r="J137" s="182"/>
      <c r="K137" s="183"/>
    </row>
    <row r="138" spans="1:11" ht="13.5" customHeight="1" thickBot="1" x14ac:dyDescent="0.25">
      <c r="A138" s="19"/>
      <c r="B138" s="22"/>
      <c r="C138" s="60" t="s">
        <v>53</v>
      </c>
      <c r="D138" s="127"/>
      <c r="E138" s="116">
        <v>1799670</v>
      </c>
      <c r="F138" s="116">
        <v>1799670</v>
      </c>
      <c r="G138" s="127"/>
      <c r="H138" s="127"/>
      <c r="I138" s="127"/>
      <c r="J138" s="140"/>
      <c r="K138" s="171"/>
    </row>
    <row r="139" spans="1:11" ht="13.5" customHeight="1" thickBot="1" x14ac:dyDescent="0.25">
      <c r="A139" s="17" t="s">
        <v>54</v>
      </c>
      <c r="B139" s="18"/>
      <c r="C139" s="18"/>
      <c r="D139" s="103">
        <f>SUM(D140+D144)</f>
        <v>747084</v>
      </c>
      <c r="E139" s="103">
        <f t="shared" ref="E139:K139" si="19">SUM(E140+E144)</f>
        <v>747084</v>
      </c>
      <c r="F139" s="103">
        <f t="shared" si="19"/>
        <v>747084</v>
      </c>
      <c r="G139" s="103">
        <f t="shared" si="19"/>
        <v>5900</v>
      </c>
      <c r="H139" s="103">
        <f t="shared" si="19"/>
        <v>0</v>
      </c>
      <c r="I139" s="103">
        <f t="shared" si="19"/>
        <v>800</v>
      </c>
      <c r="J139" s="103">
        <f t="shared" si="19"/>
        <v>0</v>
      </c>
      <c r="K139" s="105">
        <f t="shared" si="19"/>
        <v>0</v>
      </c>
    </row>
    <row r="140" spans="1:11" ht="13.5" customHeight="1" x14ac:dyDescent="0.2">
      <c r="A140" s="38"/>
      <c r="B140" s="39" t="s">
        <v>55</v>
      </c>
      <c r="C140" s="39"/>
      <c r="D140" s="184">
        <f>SUM(D142)</f>
        <v>734484</v>
      </c>
      <c r="E140" s="184">
        <f>SUM(E142:E143)</f>
        <v>734484</v>
      </c>
      <c r="F140" s="184">
        <f>SUM(F143)</f>
        <v>734484</v>
      </c>
      <c r="G140" s="184">
        <f>SUM(G143)</f>
        <v>0</v>
      </c>
      <c r="H140" s="184">
        <f>SUM(H143)</f>
        <v>0</v>
      </c>
      <c r="I140" s="184">
        <f>SUM(I143)</f>
        <v>0</v>
      </c>
      <c r="J140" s="184">
        <f>SUM(J143)</f>
        <v>0</v>
      </c>
      <c r="K140" s="185">
        <f>SUM(K141:K143)</f>
        <v>0</v>
      </c>
    </row>
    <row r="141" spans="1:11" ht="13.5" hidden="1" customHeight="1" x14ac:dyDescent="0.2">
      <c r="A141" s="40"/>
      <c r="B141" s="231"/>
      <c r="C141" s="53" t="s">
        <v>79</v>
      </c>
      <c r="D141" s="186"/>
      <c r="E141" s="186"/>
      <c r="F141" s="186"/>
      <c r="G141" s="186"/>
      <c r="H141" s="186"/>
      <c r="I141" s="186"/>
      <c r="J141" s="187"/>
      <c r="K141" s="188"/>
    </row>
    <row r="142" spans="1:11" ht="13.15" customHeight="1" x14ac:dyDescent="0.2">
      <c r="A142" s="40"/>
      <c r="B142" s="232"/>
      <c r="C142" s="54" t="s">
        <v>14</v>
      </c>
      <c r="D142" s="145">
        <v>734484</v>
      </c>
      <c r="E142" s="145"/>
      <c r="F142" s="145"/>
      <c r="G142" s="145"/>
      <c r="H142" s="145"/>
      <c r="I142" s="189"/>
      <c r="J142" s="190"/>
      <c r="K142" s="191"/>
    </row>
    <row r="143" spans="1:11" ht="13.5" customHeight="1" x14ac:dyDescent="0.2">
      <c r="A143" s="40"/>
      <c r="B143" s="233"/>
      <c r="C143" s="41" t="s">
        <v>56</v>
      </c>
      <c r="D143" s="192"/>
      <c r="E143" s="145">
        <v>734484</v>
      </c>
      <c r="F143" s="145">
        <v>734484</v>
      </c>
      <c r="G143" s="192"/>
      <c r="H143" s="192"/>
      <c r="I143" s="193"/>
      <c r="J143" s="194"/>
      <c r="K143" s="195"/>
    </row>
    <row r="144" spans="1:11" ht="13.5" customHeight="1" x14ac:dyDescent="0.2">
      <c r="A144" s="40"/>
      <c r="B144" s="52" t="s">
        <v>75</v>
      </c>
      <c r="C144" s="52"/>
      <c r="D144" s="196">
        <f t="shared" ref="D144:K144" si="20">SUM(D145:D150)</f>
        <v>12600</v>
      </c>
      <c r="E144" s="196">
        <f t="shared" si="20"/>
        <v>12600</v>
      </c>
      <c r="F144" s="196">
        <f t="shared" si="20"/>
        <v>12600</v>
      </c>
      <c r="G144" s="196">
        <f t="shared" si="20"/>
        <v>5900</v>
      </c>
      <c r="H144" s="196">
        <f t="shared" si="20"/>
        <v>0</v>
      </c>
      <c r="I144" s="196">
        <f t="shared" si="20"/>
        <v>800</v>
      </c>
      <c r="J144" s="196">
        <f t="shared" si="20"/>
        <v>0</v>
      </c>
      <c r="K144" s="197">
        <f t="shared" si="20"/>
        <v>0</v>
      </c>
    </row>
    <row r="145" spans="1:11" ht="13.5" customHeight="1" x14ac:dyDescent="0.2">
      <c r="A145" s="40"/>
      <c r="B145" s="51"/>
      <c r="C145" s="53" t="s">
        <v>14</v>
      </c>
      <c r="D145" s="186">
        <v>12600</v>
      </c>
      <c r="E145" s="186"/>
      <c r="F145" s="186"/>
      <c r="G145" s="186"/>
      <c r="H145" s="186"/>
      <c r="I145" s="198"/>
      <c r="J145" s="187"/>
      <c r="K145" s="199"/>
    </row>
    <row r="146" spans="1:11" ht="13.5" customHeight="1" x14ac:dyDescent="0.2">
      <c r="A146" s="40"/>
      <c r="B146" s="51"/>
      <c r="C146" s="54" t="s">
        <v>76</v>
      </c>
      <c r="D146" s="145"/>
      <c r="E146" s="145">
        <v>800</v>
      </c>
      <c r="F146" s="145">
        <v>800</v>
      </c>
      <c r="G146" s="145"/>
      <c r="H146" s="145"/>
      <c r="I146" s="145">
        <v>800</v>
      </c>
      <c r="J146" s="200"/>
      <c r="K146" s="191"/>
    </row>
    <row r="147" spans="1:11" ht="13.5" hidden="1" customHeight="1" x14ac:dyDescent="0.2">
      <c r="A147" s="40"/>
      <c r="B147" s="51"/>
      <c r="C147" s="54" t="s">
        <v>26</v>
      </c>
      <c r="D147" s="145"/>
      <c r="E147" s="145"/>
      <c r="F147" s="145"/>
      <c r="G147" s="145"/>
      <c r="H147" s="145"/>
      <c r="I147" s="189"/>
      <c r="J147" s="200"/>
      <c r="K147" s="191"/>
    </row>
    <row r="148" spans="1:11" ht="13.5" hidden="1" customHeight="1" x14ac:dyDescent="0.2">
      <c r="A148" s="40"/>
      <c r="B148" s="51"/>
      <c r="C148" s="54" t="s">
        <v>27</v>
      </c>
      <c r="D148" s="145"/>
      <c r="E148" s="145"/>
      <c r="F148" s="145"/>
      <c r="G148" s="145"/>
      <c r="H148" s="145"/>
      <c r="I148" s="189"/>
      <c r="J148" s="200"/>
      <c r="K148" s="191"/>
    </row>
    <row r="149" spans="1:11" ht="13.5" customHeight="1" x14ac:dyDescent="0.2">
      <c r="A149" s="40"/>
      <c r="B149" s="51"/>
      <c r="C149" s="54" t="s">
        <v>39</v>
      </c>
      <c r="D149" s="145"/>
      <c r="E149" s="145">
        <v>5900</v>
      </c>
      <c r="F149" s="145">
        <v>5900</v>
      </c>
      <c r="G149" s="145">
        <v>5900</v>
      </c>
      <c r="H149" s="145"/>
      <c r="I149" s="189"/>
      <c r="J149" s="200"/>
      <c r="K149" s="191"/>
    </row>
    <row r="150" spans="1:11" ht="13.5" customHeight="1" thickBot="1" x14ac:dyDescent="0.25">
      <c r="A150" s="40"/>
      <c r="B150" s="51"/>
      <c r="C150" s="54" t="s">
        <v>15</v>
      </c>
      <c r="D150" s="145"/>
      <c r="E150" s="145">
        <v>5900</v>
      </c>
      <c r="F150" s="145">
        <v>5900</v>
      </c>
      <c r="G150" s="145"/>
      <c r="H150" s="145"/>
      <c r="I150" s="189"/>
      <c r="J150" s="200"/>
      <c r="K150" s="191"/>
    </row>
    <row r="151" spans="1:11" ht="13.5" customHeight="1" thickBot="1" x14ac:dyDescent="0.25">
      <c r="A151" s="17" t="s">
        <v>57</v>
      </c>
      <c r="B151" s="18"/>
      <c r="C151" s="25"/>
      <c r="D151" s="103">
        <f>SUM(D152+D168)</f>
        <v>279204</v>
      </c>
      <c r="E151" s="103">
        <f t="shared" ref="E151:K151" si="21">SUM(E152+E168)</f>
        <v>279204</v>
      </c>
      <c r="F151" s="103">
        <f t="shared" si="21"/>
        <v>279204</v>
      </c>
      <c r="G151" s="103">
        <f t="shared" si="21"/>
        <v>156248</v>
      </c>
      <c r="H151" s="103">
        <f t="shared" si="21"/>
        <v>26830</v>
      </c>
      <c r="I151" s="103">
        <f t="shared" si="21"/>
        <v>13860</v>
      </c>
      <c r="J151" s="103">
        <f t="shared" si="21"/>
        <v>0</v>
      </c>
      <c r="K151" s="103">
        <f t="shared" si="21"/>
        <v>3743</v>
      </c>
    </row>
    <row r="152" spans="1:11" ht="13.5" customHeight="1" x14ac:dyDescent="0.2">
      <c r="A152" s="88"/>
      <c r="B152" s="89" t="s">
        <v>58</v>
      </c>
      <c r="C152" s="90"/>
      <c r="D152" s="201">
        <f>SUM(D154)</f>
        <v>265344</v>
      </c>
      <c r="E152" s="201">
        <f t="shared" ref="E152:J152" si="22">SUM(E155:E167)</f>
        <v>265344</v>
      </c>
      <c r="F152" s="201">
        <f t="shared" si="22"/>
        <v>265344</v>
      </c>
      <c r="G152" s="201">
        <f t="shared" si="22"/>
        <v>156248</v>
      </c>
      <c r="H152" s="201">
        <f t="shared" si="22"/>
        <v>26830</v>
      </c>
      <c r="I152" s="201">
        <f t="shared" si="22"/>
        <v>0</v>
      </c>
      <c r="J152" s="201">
        <f t="shared" si="22"/>
        <v>0</v>
      </c>
      <c r="K152" s="202">
        <f>SUM(K153)</f>
        <v>3743</v>
      </c>
    </row>
    <row r="153" spans="1:11" ht="13.5" customHeight="1" x14ac:dyDescent="0.2">
      <c r="A153" s="88"/>
      <c r="B153" s="91"/>
      <c r="C153" s="92" t="s">
        <v>62</v>
      </c>
      <c r="D153" s="203"/>
      <c r="E153" s="203"/>
      <c r="F153" s="203"/>
      <c r="G153" s="203"/>
      <c r="H153" s="203"/>
      <c r="I153" s="203"/>
      <c r="J153" s="204"/>
      <c r="K153" s="205">
        <v>3743</v>
      </c>
    </row>
    <row r="154" spans="1:11" ht="13.5" customHeight="1" x14ac:dyDescent="0.2">
      <c r="A154" s="88"/>
      <c r="B154" s="91"/>
      <c r="C154" s="93" t="s">
        <v>14</v>
      </c>
      <c r="D154" s="206">
        <v>265344</v>
      </c>
      <c r="E154" s="206"/>
      <c r="F154" s="206"/>
      <c r="G154" s="206"/>
      <c r="H154" s="206"/>
      <c r="I154" s="206"/>
      <c r="J154" s="207"/>
      <c r="K154" s="208"/>
    </row>
    <row r="155" spans="1:11" ht="13.5" customHeight="1" x14ac:dyDescent="0.2">
      <c r="A155" s="88"/>
      <c r="B155" s="91"/>
      <c r="C155" s="93" t="s">
        <v>23</v>
      </c>
      <c r="D155" s="206"/>
      <c r="E155" s="206">
        <v>115559</v>
      </c>
      <c r="F155" s="206">
        <v>115559</v>
      </c>
      <c r="G155" s="206">
        <f>SUM(F155)</f>
        <v>115559</v>
      </c>
      <c r="H155" s="206"/>
      <c r="I155" s="206"/>
      <c r="J155" s="207"/>
      <c r="K155" s="208"/>
    </row>
    <row r="156" spans="1:11" ht="13.5" customHeight="1" x14ac:dyDescent="0.2">
      <c r="A156" s="88"/>
      <c r="B156" s="91"/>
      <c r="C156" s="93" t="s">
        <v>25</v>
      </c>
      <c r="D156" s="206"/>
      <c r="E156" s="206">
        <v>8300</v>
      </c>
      <c r="F156" s="206">
        <v>8300</v>
      </c>
      <c r="G156" s="206">
        <f>SUM(F156)</f>
        <v>8300</v>
      </c>
      <c r="H156" s="206"/>
      <c r="I156" s="206"/>
      <c r="J156" s="207"/>
      <c r="K156" s="208"/>
    </row>
    <row r="157" spans="1:11" ht="13.5" customHeight="1" x14ac:dyDescent="0.2">
      <c r="A157" s="88"/>
      <c r="B157" s="91"/>
      <c r="C157" s="93" t="s">
        <v>26</v>
      </c>
      <c r="D157" s="206"/>
      <c r="E157" s="206">
        <v>24623</v>
      </c>
      <c r="F157" s="206">
        <v>24623</v>
      </c>
      <c r="G157" s="206"/>
      <c r="H157" s="206">
        <f>SUM(F157)</f>
        <v>24623</v>
      </c>
      <c r="I157" s="206"/>
      <c r="J157" s="207"/>
      <c r="K157" s="208"/>
    </row>
    <row r="158" spans="1:11" ht="13.5" customHeight="1" x14ac:dyDescent="0.2">
      <c r="A158" s="88"/>
      <c r="B158" s="91"/>
      <c r="C158" s="93" t="s">
        <v>27</v>
      </c>
      <c r="D158" s="206"/>
      <c r="E158" s="206">
        <v>1503</v>
      </c>
      <c r="F158" s="206">
        <v>1503</v>
      </c>
      <c r="G158" s="206"/>
      <c r="H158" s="206">
        <v>1503</v>
      </c>
      <c r="I158" s="206"/>
      <c r="J158" s="207"/>
      <c r="K158" s="208"/>
    </row>
    <row r="159" spans="1:11" ht="13.5" customHeight="1" x14ac:dyDescent="0.2">
      <c r="A159" s="88"/>
      <c r="B159" s="91"/>
      <c r="C159" s="93" t="s">
        <v>39</v>
      </c>
      <c r="D159" s="206"/>
      <c r="E159" s="206">
        <v>32389</v>
      </c>
      <c r="F159" s="206">
        <v>32389</v>
      </c>
      <c r="G159" s="206">
        <f>SUM(F159)</f>
        <v>32389</v>
      </c>
      <c r="H159" s="206"/>
      <c r="I159" s="206"/>
      <c r="J159" s="207"/>
      <c r="K159" s="208"/>
    </row>
    <row r="160" spans="1:11" ht="13.5" customHeight="1" x14ac:dyDescent="0.2">
      <c r="A160" s="88"/>
      <c r="B160" s="91"/>
      <c r="C160" s="93" t="s">
        <v>28</v>
      </c>
      <c r="D160" s="206"/>
      <c r="E160" s="206">
        <v>11158</v>
      </c>
      <c r="F160" s="206">
        <v>11158</v>
      </c>
      <c r="G160" s="206"/>
      <c r="H160" s="206"/>
      <c r="I160" s="206"/>
      <c r="J160" s="207"/>
      <c r="K160" s="208"/>
    </row>
    <row r="161" spans="1:12" ht="13.5" customHeight="1" x14ac:dyDescent="0.2">
      <c r="A161" s="88"/>
      <c r="B161" s="91"/>
      <c r="C161" s="93" t="s">
        <v>30</v>
      </c>
      <c r="D161" s="206"/>
      <c r="E161" s="206">
        <v>340</v>
      </c>
      <c r="F161" s="206">
        <v>340</v>
      </c>
      <c r="G161" s="206"/>
      <c r="H161" s="206"/>
      <c r="I161" s="206"/>
      <c r="J161" s="207"/>
      <c r="K161" s="208"/>
    </row>
    <row r="162" spans="1:12" ht="13.5" customHeight="1" x14ac:dyDescent="0.2">
      <c r="A162" s="88"/>
      <c r="B162" s="91"/>
      <c r="C162" s="93" t="s">
        <v>31</v>
      </c>
      <c r="D162" s="206"/>
      <c r="E162" s="206">
        <v>300</v>
      </c>
      <c r="F162" s="206">
        <v>300</v>
      </c>
      <c r="G162" s="206"/>
      <c r="H162" s="206"/>
      <c r="I162" s="206"/>
      <c r="J162" s="207"/>
      <c r="K162" s="208"/>
    </row>
    <row r="163" spans="1:12" ht="13.5" customHeight="1" x14ac:dyDescent="0.2">
      <c r="A163" s="88"/>
      <c r="B163" s="91"/>
      <c r="C163" s="93" t="s">
        <v>15</v>
      </c>
      <c r="D163" s="206"/>
      <c r="E163" s="206">
        <v>64884</v>
      </c>
      <c r="F163" s="206">
        <v>64884</v>
      </c>
      <c r="G163" s="206"/>
      <c r="H163" s="206"/>
      <c r="I163" s="206"/>
      <c r="J163" s="207"/>
      <c r="K163" s="208"/>
    </row>
    <row r="164" spans="1:12" ht="13.5" customHeight="1" x14ac:dyDescent="0.2">
      <c r="A164" s="88"/>
      <c r="B164" s="91"/>
      <c r="C164" s="93" t="s">
        <v>48</v>
      </c>
      <c r="D164" s="206"/>
      <c r="E164" s="206">
        <v>1300</v>
      </c>
      <c r="F164" s="206">
        <v>1300</v>
      </c>
      <c r="G164" s="206"/>
      <c r="H164" s="206"/>
      <c r="I164" s="206"/>
      <c r="J164" s="207"/>
      <c r="K164" s="208"/>
    </row>
    <row r="165" spans="1:12" ht="13.5" customHeight="1" x14ac:dyDescent="0.2">
      <c r="A165" s="88"/>
      <c r="B165" s="91"/>
      <c r="C165" s="93" t="s">
        <v>34</v>
      </c>
      <c r="D165" s="206"/>
      <c r="E165" s="206">
        <v>3604</v>
      </c>
      <c r="F165" s="206">
        <v>3604</v>
      </c>
      <c r="G165" s="206"/>
      <c r="H165" s="206"/>
      <c r="I165" s="206"/>
      <c r="J165" s="207"/>
      <c r="K165" s="208"/>
    </row>
    <row r="166" spans="1:12" ht="13.5" customHeight="1" x14ac:dyDescent="0.2">
      <c r="A166" s="88"/>
      <c r="B166" s="91"/>
      <c r="C166" s="93" t="s">
        <v>74</v>
      </c>
      <c r="D166" s="206"/>
      <c r="E166" s="206">
        <v>680</v>
      </c>
      <c r="F166" s="206">
        <v>680</v>
      </c>
      <c r="G166" s="206"/>
      <c r="H166" s="206"/>
      <c r="I166" s="206"/>
      <c r="J166" s="207"/>
      <c r="K166" s="208"/>
    </row>
    <row r="167" spans="1:12" ht="13.5" customHeight="1" thickBot="1" x14ac:dyDescent="0.25">
      <c r="A167" s="88"/>
      <c r="B167" s="91"/>
      <c r="C167" s="94" t="s">
        <v>88</v>
      </c>
      <c r="D167" s="209"/>
      <c r="E167" s="209">
        <v>704</v>
      </c>
      <c r="F167" s="209">
        <v>704</v>
      </c>
      <c r="G167" s="209"/>
      <c r="H167" s="209">
        <f>SUM(F167)</f>
        <v>704</v>
      </c>
      <c r="I167" s="209"/>
      <c r="J167" s="210"/>
      <c r="K167" s="211"/>
      <c r="L167" s="85"/>
    </row>
    <row r="168" spans="1:12" ht="13.5" customHeight="1" thickBot="1" x14ac:dyDescent="0.25">
      <c r="A168" s="88"/>
      <c r="B168" s="91" t="s">
        <v>90</v>
      </c>
      <c r="C168" s="95"/>
      <c r="D168" s="212">
        <f>SUM(D169)</f>
        <v>13860</v>
      </c>
      <c r="E168" s="212">
        <f>SUM(E170)</f>
        <v>13860</v>
      </c>
      <c r="F168" s="212">
        <f t="shared" ref="F168:J168" si="23">SUM(F170)</f>
        <v>13860</v>
      </c>
      <c r="G168" s="212">
        <f t="shared" si="23"/>
        <v>0</v>
      </c>
      <c r="H168" s="212">
        <f t="shared" si="23"/>
        <v>0</v>
      </c>
      <c r="I168" s="212">
        <f t="shared" si="23"/>
        <v>13860</v>
      </c>
      <c r="J168" s="212">
        <f t="shared" si="23"/>
        <v>0</v>
      </c>
      <c r="K168" s="213"/>
      <c r="L168" s="85"/>
    </row>
    <row r="169" spans="1:12" ht="13.5" customHeight="1" thickBot="1" x14ac:dyDescent="0.25">
      <c r="A169" s="88"/>
      <c r="B169" s="91"/>
      <c r="C169" s="95" t="s">
        <v>14</v>
      </c>
      <c r="D169" s="212">
        <v>13860</v>
      </c>
      <c r="E169" s="212"/>
      <c r="F169" s="212"/>
      <c r="G169" s="212"/>
      <c r="H169" s="212"/>
      <c r="I169" s="212"/>
      <c r="J169" s="214"/>
      <c r="K169" s="213"/>
      <c r="L169" s="85"/>
    </row>
    <row r="170" spans="1:12" ht="13.5" customHeight="1" thickBot="1" x14ac:dyDescent="0.25">
      <c r="A170" s="88"/>
      <c r="B170" s="91"/>
      <c r="C170" s="95" t="s">
        <v>73</v>
      </c>
      <c r="D170" s="212"/>
      <c r="E170" s="212">
        <v>13860</v>
      </c>
      <c r="F170" s="212">
        <v>13860</v>
      </c>
      <c r="G170" s="212"/>
      <c r="H170" s="212"/>
      <c r="I170" s="212">
        <v>13860</v>
      </c>
      <c r="J170" s="214"/>
      <c r="K170" s="213"/>
      <c r="L170" s="85"/>
    </row>
    <row r="171" spans="1:12" ht="13.5" customHeight="1" thickBot="1" x14ac:dyDescent="0.25">
      <c r="A171" s="17" t="s">
        <v>69</v>
      </c>
      <c r="B171" s="18"/>
      <c r="C171" s="25"/>
      <c r="D171" s="103">
        <f>SUM(D177+D181+D172)</f>
        <v>330422</v>
      </c>
      <c r="E171" s="103">
        <f t="shared" ref="E171:K171" si="24">SUM(E177+E181+E172)</f>
        <v>330422</v>
      </c>
      <c r="F171" s="103">
        <f t="shared" si="24"/>
        <v>330422</v>
      </c>
      <c r="G171" s="103">
        <f t="shared" si="24"/>
        <v>3271</v>
      </c>
      <c r="H171" s="103">
        <f t="shared" si="24"/>
        <v>0</v>
      </c>
      <c r="I171" s="103">
        <f t="shared" si="24"/>
        <v>327151</v>
      </c>
      <c r="J171" s="103">
        <f t="shared" si="24"/>
        <v>0</v>
      </c>
      <c r="K171" s="105">
        <f t="shared" si="24"/>
        <v>0</v>
      </c>
    </row>
    <row r="172" spans="1:12" ht="13.5" hidden="1" customHeight="1" x14ac:dyDescent="0.2">
      <c r="A172" s="61"/>
      <c r="B172" s="68" t="s">
        <v>85</v>
      </c>
      <c r="C172" s="69"/>
      <c r="D172" s="215">
        <f>SUM(D173:D176)</f>
        <v>0</v>
      </c>
      <c r="E172" s="215">
        <f t="shared" ref="E172:K172" si="25">SUM(E173:E176)</f>
        <v>0</v>
      </c>
      <c r="F172" s="215">
        <f t="shared" si="25"/>
        <v>0</v>
      </c>
      <c r="G172" s="215">
        <f t="shared" si="25"/>
        <v>0</v>
      </c>
      <c r="H172" s="215">
        <f t="shared" si="25"/>
        <v>0</v>
      </c>
      <c r="I172" s="215">
        <f t="shared" si="25"/>
        <v>0</v>
      </c>
      <c r="J172" s="215">
        <f t="shared" si="25"/>
        <v>0</v>
      </c>
      <c r="K172" s="216">
        <f t="shared" si="25"/>
        <v>0</v>
      </c>
    </row>
    <row r="173" spans="1:12" ht="13.5" hidden="1" customHeight="1" x14ac:dyDescent="0.2">
      <c r="A173" s="62"/>
      <c r="B173" s="63"/>
      <c r="C173" s="67" t="s">
        <v>14</v>
      </c>
      <c r="D173" s="217"/>
      <c r="E173" s="217"/>
      <c r="F173" s="217"/>
      <c r="G173" s="217"/>
      <c r="H173" s="217"/>
      <c r="I173" s="217"/>
      <c r="J173" s="217"/>
      <c r="K173" s="218"/>
    </row>
    <row r="174" spans="1:12" ht="13.5" hidden="1" customHeight="1" x14ac:dyDescent="0.2">
      <c r="A174" s="62"/>
      <c r="B174" s="63"/>
      <c r="C174" s="67" t="s">
        <v>73</v>
      </c>
      <c r="D174" s="217"/>
      <c r="E174" s="217"/>
      <c r="F174" s="217"/>
      <c r="G174" s="217"/>
      <c r="H174" s="217"/>
      <c r="I174" s="217"/>
      <c r="J174" s="217"/>
      <c r="K174" s="218"/>
    </row>
    <row r="175" spans="1:12" ht="13.5" hidden="1" customHeight="1" x14ac:dyDescent="0.2">
      <c r="A175" s="62"/>
      <c r="B175" s="63"/>
      <c r="C175" s="65" t="s">
        <v>23</v>
      </c>
      <c r="D175" s="219"/>
      <c r="E175" s="219"/>
      <c r="F175" s="219"/>
      <c r="G175" s="219"/>
      <c r="H175" s="219"/>
      <c r="I175" s="219"/>
      <c r="J175" s="219"/>
      <c r="K175" s="220"/>
    </row>
    <row r="176" spans="1:12" ht="13.5" hidden="1" customHeight="1" thickBot="1" x14ac:dyDescent="0.25">
      <c r="A176" s="62"/>
      <c r="B176" s="64"/>
      <c r="C176" s="66" t="s">
        <v>28</v>
      </c>
      <c r="D176" s="221"/>
      <c r="E176" s="221"/>
      <c r="F176" s="221"/>
      <c r="G176" s="221"/>
      <c r="H176" s="221"/>
      <c r="I176" s="221"/>
      <c r="J176" s="221"/>
      <c r="K176" s="222"/>
    </row>
    <row r="177" spans="1:11" ht="13.5" customHeight="1" x14ac:dyDescent="0.2">
      <c r="A177" s="19"/>
      <c r="B177" s="44" t="s">
        <v>70</v>
      </c>
      <c r="C177" s="46"/>
      <c r="D177" s="166">
        <f>SUM(D178:D180)</f>
        <v>207552</v>
      </c>
      <c r="E177" s="166">
        <f t="shared" ref="E177:K177" si="26">SUM(E178:E180)</f>
        <v>207552</v>
      </c>
      <c r="F177" s="166">
        <f t="shared" si="26"/>
        <v>207552</v>
      </c>
      <c r="G177" s="166">
        <f t="shared" si="26"/>
        <v>2055</v>
      </c>
      <c r="H177" s="166">
        <f t="shared" si="26"/>
        <v>0</v>
      </c>
      <c r="I177" s="166">
        <f t="shared" si="26"/>
        <v>205497</v>
      </c>
      <c r="J177" s="166">
        <f t="shared" si="26"/>
        <v>0</v>
      </c>
      <c r="K177" s="167">
        <f t="shared" si="26"/>
        <v>0</v>
      </c>
    </row>
    <row r="178" spans="1:11" ht="13.5" customHeight="1" x14ac:dyDescent="0.2">
      <c r="A178" s="19"/>
      <c r="B178" s="49"/>
      <c r="C178" s="48" t="s">
        <v>71</v>
      </c>
      <c r="D178" s="168">
        <v>207552</v>
      </c>
      <c r="E178" s="168"/>
      <c r="F178" s="168"/>
      <c r="G178" s="168"/>
      <c r="H178" s="168"/>
      <c r="I178" s="168"/>
      <c r="J178" s="169"/>
      <c r="K178" s="170"/>
    </row>
    <row r="179" spans="1:11" ht="13.5" customHeight="1" x14ac:dyDescent="0.2">
      <c r="A179" s="19"/>
      <c r="B179" s="22"/>
      <c r="C179" s="29" t="s">
        <v>73</v>
      </c>
      <c r="D179" s="118"/>
      <c r="E179" s="118">
        <v>205497</v>
      </c>
      <c r="F179" s="118">
        <v>205497</v>
      </c>
      <c r="G179" s="118"/>
      <c r="H179" s="118"/>
      <c r="I179" s="118">
        <v>205497</v>
      </c>
      <c r="J179" s="125"/>
      <c r="K179" s="146"/>
    </row>
    <row r="180" spans="1:11" ht="13.5" customHeight="1" x14ac:dyDescent="0.2">
      <c r="A180" s="19"/>
      <c r="B180" s="20"/>
      <c r="C180" s="31" t="s">
        <v>23</v>
      </c>
      <c r="D180" s="223"/>
      <c r="E180" s="223">
        <v>2055</v>
      </c>
      <c r="F180" s="223">
        <v>2055</v>
      </c>
      <c r="G180" s="223">
        <v>2055</v>
      </c>
      <c r="H180" s="223"/>
      <c r="I180" s="223"/>
      <c r="J180" s="224"/>
      <c r="K180" s="225"/>
    </row>
    <row r="181" spans="1:11" ht="13.5" customHeight="1" x14ac:dyDescent="0.2">
      <c r="A181" s="19"/>
      <c r="B181" s="26" t="s">
        <v>72</v>
      </c>
      <c r="C181" s="47"/>
      <c r="D181" s="226">
        <f>SUM(D182:D184)</f>
        <v>122870</v>
      </c>
      <c r="E181" s="226">
        <f t="shared" ref="E181:K181" si="27">SUM(E182:E184)</f>
        <v>122870</v>
      </c>
      <c r="F181" s="226">
        <f t="shared" si="27"/>
        <v>122870</v>
      </c>
      <c r="G181" s="226">
        <f t="shared" si="27"/>
        <v>1216</v>
      </c>
      <c r="H181" s="226">
        <f t="shared" si="27"/>
        <v>0</v>
      </c>
      <c r="I181" s="226">
        <f t="shared" si="27"/>
        <v>121654</v>
      </c>
      <c r="J181" s="226">
        <f t="shared" si="27"/>
        <v>0</v>
      </c>
      <c r="K181" s="227">
        <f t="shared" si="27"/>
        <v>0</v>
      </c>
    </row>
    <row r="182" spans="1:11" ht="13.5" customHeight="1" x14ac:dyDescent="0.2">
      <c r="A182" s="19"/>
      <c r="B182" s="50"/>
      <c r="C182" s="23" t="s">
        <v>71</v>
      </c>
      <c r="D182" s="110">
        <v>122870</v>
      </c>
      <c r="E182" s="110"/>
      <c r="F182" s="110"/>
      <c r="G182" s="110"/>
      <c r="H182" s="110"/>
      <c r="I182" s="110"/>
      <c r="J182" s="111"/>
      <c r="K182" s="112"/>
    </row>
    <row r="183" spans="1:11" ht="13.5" customHeight="1" x14ac:dyDescent="0.2">
      <c r="A183" s="19"/>
      <c r="B183" s="22"/>
      <c r="C183" s="29" t="s">
        <v>73</v>
      </c>
      <c r="D183" s="118"/>
      <c r="E183" s="118">
        <v>121654</v>
      </c>
      <c r="F183" s="118">
        <v>121654</v>
      </c>
      <c r="G183" s="118"/>
      <c r="H183" s="118"/>
      <c r="I183" s="118">
        <v>121654</v>
      </c>
      <c r="J183" s="125"/>
      <c r="K183" s="146"/>
    </row>
    <row r="184" spans="1:11" ht="13.5" customHeight="1" thickBot="1" x14ac:dyDescent="0.25">
      <c r="A184" s="42"/>
      <c r="B184" s="43"/>
      <c r="C184" s="24" t="s">
        <v>23</v>
      </c>
      <c r="D184" s="113"/>
      <c r="E184" s="113">
        <v>1216</v>
      </c>
      <c r="F184" s="113">
        <v>1216</v>
      </c>
      <c r="G184" s="113">
        <f>SUM(F184)</f>
        <v>1216</v>
      </c>
      <c r="H184" s="113"/>
      <c r="I184" s="113"/>
      <c r="J184" s="161"/>
      <c r="K184" s="114"/>
    </row>
    <row r="185" spans="1:11" s="5" customFormat="1" ht="13.5" customHeight="1" thickBot="1" x14ac:dyDescent="0.25">
      <c r="A185" s="234" t="s">
        <v>59</v>
      </c>
      <c r="B185" s="234"/>
      <c r="C185" s="234"/>
      <c r="D185" s="228">
        <f>SUM(D13+D17+D36+D64+D90+D135+D151+D139+D121+D131+D171+D86+D127+D76)</f>
        <v>9141401.3599999994</v>
      </c>
      <c r="E185" s="228">
        <f>SUM(E13+E17+E36+E64+E90+E135+E151+E139+E121+E131+E171+E86+E127+E76)</f>
        <v>9141401.3599999994</v>
      </c>
      <c r="F185" s="228">
        <f>SUM(F13+F17+F36+F64+F90+F135+F151+F139+F121+F131+F171+F86+F127+F76)</f>
        <v>9141401.3599999994</v>
      </c>
      <c r="G185" s="228">
        <f>SUM(G13+G17+G36+G64+G90+G135+G151+G139+G121+F131+G171+G86+G127+G76)</f>
        <v>5305348.82</v>
      </c>
      <c r="H185" s="228">
        <f>SUM(H13+H17+H36+H64+H90+H135+H151+H139+H121+H131+H171+H86+H127+H76)</f>
        <v>122502.33</v>
      </c>
      <c r="I185" s="228">
        <f>SUM(I13+I17+I36+I64+I90+I135+I151+I139+I121+I131+I171+I86+I127+I76)</f>
        <v>494604</v>
      </c>
      <c r="J185" s="228">
        <f>SUM(J13+J17+J36+J64+J90+J135+J151+J139+J121+J131+J171+J86+J127+J76)</f>
        <v>0</v>
      </c>
      <c r="K185" s="229">
        <f>SUM(K13+K17+K36+K64+K90+K135+K151+K139+K121+K131+K171+K86+K127+K76)</f>
        <v>268743</v>
      </c>
    </row>
  </sheetData>
  <sheetProtection selectLockedCells="1" selectUnlockedCells="1"/>
  <mergeCells count="16">
    <mergeCell ref="A1:K1"/>
    <mergeCell ref="A2:K2"/>
    <mergeCell ref="A4:K4"/>
    <mergeCell ref="A5:J5"/>
    <mergeCell ref="A8:C10"/>
    <mergeCell ref="D8:D10"/>
    <mergeCell ref="F8:J8"/>
    <mergeCell ref="K8:K10"/>
    <mergeCell ref="F9:F10"/>
    <mergeCell ref="H9:I9"/>
    <mergeCell ref="J9:J10"/>
    <mergeCell ref="B141:B143"/>
    <mergeCell ref="A185:C185"/>
    <mergeCell ref="E8:E9"/>
    <mergeCell ref="B129:B130"/>
    <mergeCell ref="A128:A130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0" orientation="portrait" r:id="rId1"/>
  <headerFooter alignWithMargins="0"/>
  <rowBreaks count="2" manualBreakCount="2">
    <brk id="67" max="10" man="1"/>
    <brk id="1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_3</vt:lpstr>
      <vt:lpstr>_3!Obszar_wydruku</vt:lpstr>
      <vt:lpstr>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2022-10-19T08:52:51Z</cp:lastPrinted>
  <dcterms:created xsi:type="dcterms:W3CDTF">2022-02-01T13:19:55Z</dcterms:created>
  <dcterms:modified xsi:type="dcterms:W3CDTF">2022-10-24T11:58:42Z</dcterms:modified>
</cp:coreProperties>
</file>