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85E8F90D-37D2-4216-B118-000447AFA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_3" sheetId="1" r:id="rId1"/>
  </sheets>
  <definedNames>
    <definedName name="_xlnm.Print_Area" localSheetId="0">_3!$A$1:$K$175</definedName>
    <definedName name="_xlnm.Print_Titles" localSheetId="0">_3!$8:$11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2" i="1" l="1"/>
  <c r="E121" i="1" s="1"/>
  <c r="F122" i="1"/>
  <c r="F121" i="1" s="1"/>
  <c r="G122" i="1"/>
  <c r="G121" i="1" s="1"/>
  <c r="H122" i="1"/>
  <c r="H121" i="1" s="1"/>
  <c r="I122" i="1"/>
  <c r="I121" i="1" s="1"/>
  <c r="J122" i="1"/>
  <c r="J121" i="1" s="1"/>
  <c r="K122" i="1"/>
  <c r="K121" i="1" s="1"/>
  <c r="D122" i="1"/>
  <c r="F158" i="1"/>
  <c r="G158" i="1"/>
  <c r="H158" i="1"/>
  <c r="I158" i="1"/>
  <c r="J158" i="1"/>
  <c r="E158" i="1"/>
  <c r="D158" i="1"/>
  <c r="K18" i="1"/>
  <c r="K17" i="1" s="1"/>
  <c r="H157" i="1"/>
  <c r="G145" i="1"/>
  <c r="F37" i="1"/>
  <c r="E37" i="1"/>
  <c r="E18" i="1"/>
  <c r="E17" i="1" s="1"/>
  <c r="F18" i="1"/>
  <c r="F17" i="1" s="1"/>
  <c r="K142" i="1"/>
  <c r="K141" i="1" s="1"/>
  <c r="J142" i="1"/>
  <c r="I142" i="1"/>
  <c r="F142" i="1"/>
  <c r="E142" i="1"/>
  <c r="K81" i="1"/>
  <c r="K80" i="1" s="1"/>
  <c r="J81" i="1"/>
  <c r="J80" i="1" s="1"/>
  <c r="I81" i="1"/>
  <c r="I80" i="1" s="1"/>
  <c r="H81" i="1"/>
  <c r="H80" i="1" s="1"/>
  <c r="F81" i="1"/>
  <c r="F80" i="1" s="1"/>
  <c r="E81" i="1"/>
  <c r="E80" i="1" s="1"/>
  <c r="K44" i="1"/>
  <c r="J44" i="1"/>
  <c r="I44" i="1"/>
  <c r="H44" i="1"/>
  <c r="G44" i="1"/>
  <c r="F44" i="1"/>
  <c r="E44" i="1"/>
  <c r="K37" i="1"/>
  <c r="J37" i="1"/>
  <c r="I37" i="1"/>
  <c r="H37" i="1"/>
  <c r="G37" i="1"/>
  <c r="D68" i="1"/>
  <c r="G146" i="1"/>
  <c r="K162" i="1"/>
  <c r="J162" i="1"/>
  <c r="I162" i="1"/>
  <c r="H162" i="1"/>
  <c r="G162" i="1"/>
  <c r="F162" i="1"/>
  <c r="E162" i="1"/>
  <c r="D162" i="1"/>
  <c r="F118" i="1"/>
  <c r="F117" i="1" s="1"/>
  <c r="E118" i="1"/>
  <c r="E117" i="1" s="1"/>
  <c r="D118" i="1"/>
  <c r="D117" i="1" s="1"/>
  <c r="K117" i="1"/>
  <c r="J117" i="1"/>
  <c r="I117" i="1"/>
  <c r="H117" i="1"/>
  <c r="G117" i="1"/>
  <c r="K77" i="1"/>
  <c r="K76" i="1" s="1"/>
  <c r="J77" i="1"/>
  <c r="J76" i="1" s="1"/>
  <c r="I77" i="1"/>
  <c r="I76" i="1" s="1"/>
  <c r="H77" i="1"/>
  <c r="H76" i="1" s="1"/>
  <c r="G77" i="1"/>
  <c r="G76" i="1" s="1"/>
  <c r="F77" i="1"/>
  <c r="F76" i="1" s="1"/>
  <c r="E77" i="1"/>
  <c r="E76" i="1" s="1"/>
  <c r="D77" i="1"/>
  <c r="D76" i="1" s="1"/>
  <c r="G81" i="1"/>
  <c r="G80" i="1" s="1"/>
  <c r="H147" i="1"/>
  <c r="G149" i="1"/>
  <c r="I171" i="1"/>
  <c r="G174" i="1"/>
  <c r="G171" i="1" s="1"/>
  <c r="K130" i="1"/>
  <c r="K65" i="1"/>
  <c r="J65" i="1"/>
  <c r="I65" i="1"/>
  <c r="H65" i="1"/>
  <c r="G65" i="1"/>
  <c r="F65" i="1"/>
  <c r="E65" i="1"/>
  <c r="K134" i="1"/>
  <c r="J134" i="1"/>
  <c r="I134" i="1"/>
  <c r="H134" i="1"/>
  <c r="G134" i="1"/>
  <c r="F134" i="1"/>
  <c r="E134" i="1"/>
  <c r="D134" i="1"/>
  <c r="G167" i="1"/>
  <c r="K167" i="1"/>
  <c r="J167" i="1"/>
  <c r="I167" i="1"/>
  <c r="H167" i="1"/>
  <c r="F167" i="1"/>
  <c r="E167" i="1"/>
  <c r="K171" i="1"/>
  <c r="J171" i="1"/>
  <c r="H171" i="1"/>
  <c r="F171" i="1"/>
  <c r="E171" i="1"/>
  <c r="D171" i="1"/>
  <c r="D167" i="1"/>
  <c r="K112" i="1"/>
  <c r="K111" i="1" s="1"/>
  <c r="J112" i="1"/>
  <c r="J111" i="1" s="1"/>
  <c r="I112" i="1"/>
  <c r="I111" i="1" s="1"/>
  <c r="H112" i="1"/>
  <c r="H111" i="1" s="1"/>
  <c r="G112" i="1"/>
  <c r="G111" i="1" s="1"/>
  <c r="F112" i="1"/>
  <c r="F111" i="1" s="1"/>
  <c r="E112" i="1"/>
  <c r="E111" i="1" s="1"/>
  <c r="D112" i="1"/>
  <c r="D111" i="1" s="1"/>
  <c r="J18" i="1"/>
  <c r="J17" i="1" s="1"/>
  <c r="I18" i="1"/>
  <c r="I17" i="1" s="1"/>
  <c r="H18" i="1"/>
  <c r="H17" i="1" s="1"/>
  <c r="G18" i="1"/>
  <c r="G17" i="1" s="1"/>
  <c r="G13" i="1"/>
  <c r="D14" i="1"/>
  <c r="D13" i="1" s="1"/>
  <c r="E14" i="1"/>
  <c r="E13" i="1" s="1"/>
  <c r="F14" i="1"/>
  <c r="F13" i="1" s="1"/>
  <c r="H14" i="1"/>
  <c r="H13" i="1" s="1"/>
  <c r="I14" i="1"/>
  <c r="I13" i="1" s="1"/>
  <c r="J14" i="1"/>
  <c r="J13" i="1" s="1"/>
  <c r="K14" i="1"/>
  <c r="K13" i="1" s="1"/>
  <c r="D18" i="1"/>
  <c r="D17" i="1" s="1"/>
  <c r="D37" i="1"/>
  <c r="D44" i="1"/>
  <c r="D65" i="1"/>
  <c r="E68" i="1"/>
  <c r="F68" i="1"/>
  <c r="G68" i="1"/>
  <c r="H68" i="1"/>
  <c r="I68" i="1"/>
  <c r="J68" i="1"/>
  <c r="K68" i="1"/>
  <c r="D81" i="1"/>
  <c r="D80" i="1" s="1"/>
  <c r="D126" i="1"/>
  <c r="D125" i="1" s="1"/>
  <c r="E126" i="1"/>
  <c r="E125" i="1" s="1"/>
  <c r="F126" i="1"/>
  <c r="F125" i="1" s="1"/>
  <c r="G126" i="1"/>
  <c r="G125" i="1" s="1"/>
  <c r="H126" i="1"/>
  <c r="H125" i="1" s="1"/>
  <c r="I126" i="1"/>
  <c r="I125" i="1" s="1"/>
  <c r="J126" i="1"/>
  <c r="J125" i="1" s="1"/>
  <c r="K126" i="1"/>
  <c r="K125" i="1" s="1"/>
  <c r="D130" i="1"/>
  <c r="E130" i="1"/>
  <c r="F130" i="1"/>
  <c r="G130" i="1"/>
  <c r="H130" i="1"/>
  <c r="I130" i="1"/>
  <c r="J130" i="1"/>
  <c r="D142" i="1"/>
  <c r="E36" i="1" l="1"/>
  <c r="J36" i="1"/>
  <c r="D141" i="1"/>
  <c r="I36" i="1"/>
  <c r="E141" i="1"/>
  <c r="D121" i="1"/>
  <c r="I141" i="1"/>
  <c r="J141" i="1"/>
  <c r="I64" i="1"/>
  <c r="F141" i="1"/>
  <c r="G129" i="1"/>
  <c r="D129" i="1"/>
  <c r="D64" i="1"/>
  <c r="K129" i="1"/>
  <c r="H142" i="1"/>
  <c r="H141" i="1" s="1"/>
  <c r="J129" i="1"/>
  <c r="F161" i="1"/>
  <c r="I129" i="1"/>
  <c r="I161" i="1"/>
  <c r="I175" i="1" s="1"/>
  <c r="F129" i="1"/>
  <c r="F64" i="1"/>
  <c r="F36" i="1"/>
  <c r="H161" i="1"/>
  <c r="K64" i="1"/>
  <c r="J64" i="1"/>
  <c r="G64" i="1"/>
  <c r="K161" i="1"/>
  <c r="K175" i="1" s="1"/>
  <c r="H129" i="1"/>
  <c r="H64" i="1"/>
  <c r="J161" i="1"/>
  <c r="E161" i="1"/>
  <c r="G36" i="1"/>
  <c r="H36" i="1"/>
  <c r="E129" i="1"/>
  <c r="E64" i="1"/>
  <c r="G161" i="1"/>
  <c r="D161" i="1"/>
  <c r="G142" i="1"/>
  <c r="G141" i="1" s="1"/>
  <c r="K36" i="1"/>
  <c r="D36" i="1"/>
  <c r="G175" i="1" l="1"/>
  <c r="E175" i="1"/>
  <c r="H175" i="1"/>
  <c r="J175" i="1"/>
  <c r="F175" i="1"/>
  <c r="D175" i="1"/>
</calcChain>
</file>

<file path=xl/sharedStrings.xml><?xml version="1.0" encoding="utf-8"?>
<sst xmlns="http://schemas.openxmlformats.org/spreadsheetml/2006/main" count="178" uniqueCount="93">
  <si>
    <t xml:space="preserve">Dochody i wydatki związane z realizacją zadań  z zakresu administracji rządowej </t>
  </si>
  <si>
    <t>Klasyfikacja</t>
  </si>
  <si>
    <t xml:space="preserve">Dotacje ogółem 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</si>
  <si>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</si>
  <si>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</si>
  <si>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</si>
  <si>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</si>
  <si>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</si>
  <si>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</si>
  <si>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</si>
  <si>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</si>
  <si>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</si>
  <si>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</si>
  <si>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</si>
  <si>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</si>
  <si>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</si>
  <si>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</si>
  <si>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</si>
  <si>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</si>
  <si>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</si>
  <si>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</si>
  <si>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</si>
  <si>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</si>
  <si>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</si>
  <si>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</si>
  <si>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</si>
  <si>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</si>
  <si>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</si>
  <si>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</si>
  <si>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</si>
  <si>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</si>
  <si>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</si>
  <si>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</si>
  <si>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</si>
  <si>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</si>
  <si>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</si>
  <si>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</si>
  <si>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</si>
  <si>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</si>
  <si>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</si>
  <si>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</si>
  <si>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</si>
  <si>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</si>
  <si>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</si>
  <si>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</si>
  <si>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</si>
  <si>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</si>
  <si>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</si>
  <si>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</si>
  <si>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</si>
  <si>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</si>
  <si>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</si>
  <si>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</si>
  <si>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</si>
  <si>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</si>
  <si>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</si>
  <si>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</si>
  <si>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</si>
  <si>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</si>
  <si>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</si>
  <si>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</si>
  <si>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</si>
  <si>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</si>
  <si>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</si>
  <si>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</si>
  <si>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</si>
  <si>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</si>
  <si>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</si>
  <si>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</si>
  <si>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</si>
  <si>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</si>
  <si>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</si>
  <si>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</si>
  <si>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</si>
  <si>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</si>
  <si>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</si>
  <si>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</si>
  <si>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</si>
  <si>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</si>
  <si>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</si>
  <si>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</si>
  <si>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</si>
  <si>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</si>
  <si>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</si>
  <si>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</si>
  <si>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</si>
  <si>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</si>
  <si>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</si>
  <si>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2022 r.</t>
  </si>
  <si>
    <t>85395</t>
  </si>
  <si>
    <t>Wydatki  ogółem              ( 6+10)</t>
  </si>
  <si>
    <r>
      <t>Załącznik Nr 3</t>
    </r>
    <r>
      <rPr>
        <sz val="11"/>
        <rFont val="Times New Roman"/>
        <family val="1"/>
        <charset val="238"/>
      </rPr>
      <t xml:space="preserve"> do Uchwały Zarządu Powiatu Braniewskiego</t>
    </r>
  </si>
  <si>
    <t xml:space="preserve"> Nr 598/22 z dnia 04 listopada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</si>
</sst>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4" xfId="0" applyNumberFormat="1" applyFont="1" applyFill="1" applyBorder="1" applyAlignment="1">
      <alignment horizontal="center"/>
    </xf>
    <xf numFmtId="3" fontId="3" fillId="0" borderId="35" xfId="0" applyNumberFormat="1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3" fontId="0" fillId="0" borderId="0" xfId="0" applyNumberFormat="1"/>
    <xf numFmtId="49" fontId="4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4" fontId="4" fillId="2" borderId="37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8" xfId="0" applyNumberFormat="1" applyFont="1" applyBorder="1" applyAlignment="1">
      <alignment horizontal="right" vertical="center" wrapText="1"/>
    </xf>
    <xf numFmtId="4" fontId="4" fillId="0" borderId="39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3" fillId="0" borderId="4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4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4" borderId="49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4" borderId="43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4" borderId="44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4" fillId="0" borderId="59" xfId="0" applyNumberFormat="1" applyFont="1" applyBorder="1" applyAlignment="1">
      <alignment horizontal="right" vertical="center" wrapText="1"/>
    </xf>
    <xf numFmtId="4" fontId="3" fillId="0" borderId="41" xfId="0" applyNumberFormat="1" applyFont="1" applyBorder="1" applyAlignment="1">
      <alignment horizontal="right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43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46" xfId="0" applyNumberFormat="1" applyFont="1" applyBorder="1" applyAlignment="1">
      <alignment horizontal="right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45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4" fillId="0" borderId="60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59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46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52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0" borderId="56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66" xfId="0" applyNumberFormat="1" applyFont="1" applyBorder="1" applyAlignment="1">
      <alignment horizontal="right" vertical="center" wrapText="1"/>
    </xf>
    <xf numFmtId="4" fontId="4" fillId="0" borderId="66" xfId="0" applyNumberFormat="1" applyFont="1" applyBorder="1" applyAlignment="1">
      <alignment horizontal="right" vertical="center" wrapText="1"/>
    </xf>
    <xf numFmtId="4" fontId="4" fillId="0" borderId="68" xfId="0" applyNumberFormat="1" applyFont="1" applyBorder="1" applyAlignment="1">
      <alignment horizontal="right" vertical="center" wrapText="1"/>
    </xf>
    <xf numFmtId="4" fontId="4" fillId="0" borderId="6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3" fillId="0" borderId="65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4" fillId="3" borderId="60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0" xfId="0" applyNumberFormat="1" applyFont="1" applyFill="1" applyBorder="1" applyAlignment="1">
      <alignment horizontal="right" vertical="center" wrapText="1"/>
    </xf>
    <xf numFmtId="4" fontId="8" fillId="3" borderId="41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45" xfId="0" applyNumberFormat="1" applyFont="1" applyFill="1" applyBorder="1" applyAlignment="1">
      <alignment horizontal="right" vertical="center" wrapText="1"/>
    </xf>
    <xf numFmtId="4" fontId="6" fillId="3" borderId="43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1" xfId="0" applyNumberFormat="1" applyFont="1" applyFill="1" applyBorder="1" applyAlignment="1">
      <alignment horizontal="right" vertical="center" wrapText="1"/>
    </xf>
    <xf numFmtId="4" fontId="6" fillId="3" borderId="62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3" borderId="39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6" fillId="3" borderId="41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59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4" fontId="4" fillId="0" borderId="40" xfId="0" applyNumberFormat="1" applyFont="1" applyFill="1" applyBorder="1" applyAlignment="1">
      <alignment horizontal="right" vertical="center" wrapText="1"/>
    </xf>
    <xf numFmtId="4" fontId="3" fillId="0" borderId="41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horizontal="right" vertical="center" wrapText="1"/>
    </xf>
    <xf numFmtId="4" fontId="3" fillId="0" borderId="45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Fill="1" applyBorder="1" applyAlignment="1">
      <alignment horizontal="right" vertical="center" wrapText="1"/>
    </xf>
    <xf numFmtId="4" fontId="3" fillId="0" borderId="47" xfId="0" applyNumberFormat="1" applyFont="1" applyFill="1" applyBorder="1" applyAlignment="1">
      <alignment horizontal="right" vertical="center" wrapText="1"/>
    </xf>
    <xf numFmtId="4" fontId="3" fillId="0" borderId="42" xfId="0" applyNumberFormat="1" applyFont="1" applyFill="1" applyBorder="1" applyAlignment="1">
      <alignment horizontal="right" vertical="center" wrapText="1"/>
    </xf>
    <xf numFmtId="4" fontId="3" fillId="0" borderId="23" xfId="0" applyNumberFormat="1" applyFont="1" applyFill="1" applyBorder="1" applyAlignment="1">
      <alignment horizontal="right" vertical="center" wrapText="1"/>
    </xf>
    <xf numFmtId="4" fontId="3" fillId="0" borderId="56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Fill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4" fillId="6" borderId="52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4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43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6" borderId="42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" fontId="4" fillId="2" borderId="37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6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5"/>
  <sheetViews>
    <sheetView tabSelected="1" view="pageBreakPreview" zoomScaleNormal="100" zoomScaleSheetLayoutView="100" workbookViewId="0">
      <selection activeCell="K5" sqref="K5"/>
    </sheetView>
  </sheetViews>
  <sheetFormatPr defaultRowHeight="27.95" customHeight="1" x14ac:dyDescent="0.2"/>
  <cols>
    <col min="1" max="1" width="5.42578125" customWidth="1"/>
    <col min="2" max="2" width="7.140625" customWidth="1"/>
    <col min="3" max="3" width="5" customWidth="1"/>
    <col min="4" max="4" width="13.5703125" customWidth="1"/>
    <col min="5" max="6" width="13" customWidth="1"/>
    <col min="7" max="7" width="13.140625" customWidth="1"/>
    <col min="8" max="8" width="12" customWidth="1"/>
    <col min="9" max="9" width="11.85546875" customWidth="1"/>
    <col min="10" max="10" width="6.5703125" customWidth="1"/>
    <col min="11" max="11" width="11.42578125" customWidth="1"/>
    <col min="12" max="12" width="9.28515625" customWidth="1"/>
  </cols>
  <sheetData>
    <row r="1" spans="1:11" ht="27.95" customHeight="1" x14ac:dyDescent="0.2">
      <c r="A1" s="223" t="s">
        <v>91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6.25" customHeight="1" x14ac:dyDescent="0.2">
      <c r="A2" s="224" t="s">
        <v>92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27.75" hidden="1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1" customFormat="1" ht="27.95" customHeight="1" x14ac:dyDescent="0.25">
      <c r="A4" s="225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s="1" customFormat="1" ht="25.5" customHeight="1" x14ac:dyDescent="0.25">
      <c r="A5" s="225" t="s">
        <v>88</v>
      </c>
      <c r="B5" s="225"/>
      <c r="C5" s="225"/>
      <c r="D5" s="225"/>
      <c r="E5" s="225"/>
      <c r="F5" s="225"/>
      <c r="G5" s="225"/>
      <c r="H5" s="225"/>
      <c r="I5" s="225"/>
      <c r="J5" s="225"/>
      <c r="K5" s="211"/>
    </row>
    <row r="6" spans="1:11" s="1" customFormat="1" ht="27.75" hidden="1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7"/>
    </row>
    <row r="7" spans="1:11" ht="12.75" customHeight="1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27.95" customHeight="1" thickBot="1" x14ac:dyDescent="0.3">
      <c r="A8" s="226" t="s">
        <v>1</v>
      </c>
      <c r="B8" s="226"/>
      <c r="C8" s="226"/>
      <c r="D8" s="227" t="s">
        <v>2</v>
      </c>
      <c r="E8" s="216"/>
      <c r="F8" s="228" t="s">
        <v>3</v>
      </c>
      <c r="G8" s="228"/>
      <c r="H8" s="228"/>
      <c r="I8" s="228"/>
      <c r="J8" s="228"/>
      <c r="K8" s="229" t="s">
        <v>4</v>
      </c>
    </row>
    <row r="9" spans="1:11" ht="27.95" customHeight="1" thickBot="1" x14ac:dyDescent="0.3">
      <c r="A9" s="226"/>
      <c r="B9" s="226"/>
      <c r="C9" s="226"/>
      <c r="D9" s="227"/>
      <c r="E9" s="217"/>
      <c r="F9" s="230" t="s">
        <v>5</v>
      </c>
      <c r="G9" s="8"/>
      <c r="H9" s="231" t="s">
        <v>6</v>
      </c>
      <c r="I9" s="231"/>
      <c r="J9" s="232" t="s">
        <v>7</v>
      </c>
      <c r="K9" s="229"/>
    </row>
    <row r="10" spans="1:11" s="2" customFormat="1" ht="100.5" customHeight="1" x14ac:dyDescent="0.2">
      <c r="A10" s="226"/>
      <c r="B10" s="226"/>
      <c r="C10" s="226"/>
      <c r="D10" s="227"/>
      <c r="E10" s="9" t="s">
        <v>90</v>
      </c>
      <c r="F10" s="230"/>
      <c r="G10" s="10" t="s">
        <v>8</v>
      </c>
      <c r="H10" s="10" t="s">
        <v>9</v>
      </c>
      <c r="I10" s="10" t="s">
        <v>10</v>
      </c>
      <c r="J10" s="233"/>
      <c r="K10" s="229"/>
    </row>
    <row r="11" spans="1:11" s="3" customFormat="1" ht="27.95" customHeight="1" thickBot="1" x14ac:dyDescent="0.25">
      <c r="A11" s="207">
        <v>1</v>
      </c>
      <c r="B11" s="208">
        <v>2</v>
      </c>
      <c r="C11" s="208">
        <v>3</v>
      </c>
      <c r="D11" s="208">
        <v>4</v>
      </c>
      <c r="E11" s="208">
        <v>5</v>
      </c>
      <c r="F11" s="209">
        <v>6</v>
      </c>
      <c r="G11" s="209">
        <v>7</v>
      </c>
      <c r="H11" s="209">
        <v>8</v>
      </c>
      <c r="I11" s="209">
        <v>9</v>
      </c>
      <c r="J11" s="209">
        <v>10</v>
      </c>
      <c r="K11" s="210">
        <v>11</v>
      </c>
    </row>
    <row r="12" spans="1:11" s="3" customFormat="1" ht="27.95" customHeight="1" thickTop="1" thickBot="1" x14ac:dyDescent="0.3">
      <c r="A12" s="11"/>
      <c r="B12" s="12"/>
      <c r="C12" s="12"/>
      <c r="D12" s="67"/>
      <c r="E12" s="67"/>
      <c r="F12" s="68"/>
      <c r="G12" s="68"/>
      <c r="H12" s="68"/>
      <c r="I12" s="68"/>
      <c r="J12" s="68"/>
      <c r="K12" s="69"/>
    </row>
    <row r="13" spans="1:11" ht="24.95" customHeight="1" x14ac:dyDescent="0.2">
      <c r="A13" s="13" t="s">
        <v>11</v>
      </c>
      <c r="B13" s="14"/>
      <c r="C13" s="14"/>
      <c r="D13" s="90">
        <f t="shared" ref="D13:K13" si="0">SUM(D14)</f>
        <v>2000</v>
      </c>
      <c r="E13" s="90">
        <f t="shared" si="0"/>
        <v>2000</v>
      </c>
      <c r="F13" s="91">
        <f t="shared" si="0"/>
        <v>2000</v>
      </c>
      <c r="G13" s="91">
        <f t="shared" si="0"/>
        <v>0</v>
      </c>
      <c r="H13" s="91">
        <f t="shared" si="0"/>
        <v>0</v>
      </c>
      <c r="I13" s="91">
        <f t="shared" si="0"/>
        <v>0</v>
      </c>
      <c r="J13" s="91">
        <f t="shared" si="0"/>
        <v>0</v>
      </c>
      <c r="K13" s="92">
        <f t="shared" si="0"/>
        <v>0</v>
      </c>
    </row>
    <row r="14" spans="1:11" ht="24.95" customHeight="1" x14ac:dyDescent="0.2">
      <c r="A14" s="15"/>
      <c r="B14" s="16" t="s">
        <v>12</v>
      </c>
      <c r="C14" s="17"/>
      <c r="D14" s="93">
        <f>SUM(D15)</f>
        <v>2000</v>
      </c>
      <c r="E14" s="93">
        <f>SUM(E16)</f>
        <v>2000</v>
      </c>
      <c r="F14" s="93">
        <f>SUM(F16)</f>
        <v>2000</v>
      </c>
      <c r="G14" s="93"/>
      <c r="H14" s="94">
        <f>SUM(H16)</f>
        <v>0</v>
      </c>
      <c r="I14" s="94">
        <f>SUM(I16)</f>
        <v>0</v>
      </c>
      <c r="J14" s="95">
        <f>SUM(J16)</f>
        <v>0</v>
      </c>
      <c r="K14" s="96">
        <f>SUM(K15:K16)</f>
        <v>0</v>
      </c>
    </row>
    <row r="15" spans="1:11" ht="24.95" customHeight="1" x14ac:dyDescent="0.2">
      <c r="A15" s="15"/>
      <c r="B15" s="18"/>
      <c r="C15" s="19" t="s">
        <v>13</v>
      </c>
      <c r="D15" s="97">
        <v>2000</v>
      </c>
      <c r="E15" s="97"/>
      <c r="F15" s="97"/>
      <c r="G15" s="97"/>
      <c r="H15" s="97"/>
      <c r="I15" s="97"/>
      <c r="J15" s="98"/>
      <c r="K15" s="99"/>
    </row>
    <row r="16" spans="1:11" ht="24.95" customHeight="1" x14ac:dyDescent="0.2">
      <c r="A16" s="15"/>
      <c r="B16" s="18"/>
      <c r="C16" s="20" t="s">
        <v>14</v>
      </c>
      <c r="D16" s="100"/>
      <c r="E16" s="100">
        <v>2000</v>
      </c>
      <c r="F16" s="100">
        <v>2000</v>
      </c>
      <c r="G16" s="100"/>
      <c r="H16" s="100"/>
      <c r="I16" s="100"/>
      <c r="J16" s="100"/>
      <c r="K16" s="101"/>
    </row>
    <row r="17" spans="1:11" ht="24.95" customHeight="1" x14ac:dyDescent="0.2">
      <c r="A17" s="13" t="s">
        <v>15</v>
      </c>
      <c r="B17" s="14"/>
      <c r="C17" s="21"/>
      <c r="D17" s="90">
        <f t="shared" ref="D17:K17" si="1">SUM(D18)</f>
        <v>47075</v>
      </c>
      <c r="E17" s="90">
        <f t="shared" si="1"/>
        <v>47075</v>
      </c>
      <c r="F17" s="91">
        <f t="shared" si="1"/>
        <v>47075</v>
      </c>
      <c r="G17" s="91">
        <f t="shared" si="1"/>
        <v>17580</v>
      </c>
      <c r="H17" s="91">
        <f t="shared" si="1"/>
        <v>1100</v>
      </c>
      <c r="I17" s="91">
        <f t="shared" si="1"/>
        <v>0</v>
      </c>
      <c r="J17" s="91">
        <f t="shared" si="1"/>
        <v>0</v>
      </c>
      <c r="K17" s="92">
        <f t="shared" si="1"/>
        <v>249000</v>
      </c>
    </row>
    <row r="18" spans="1:11" ht="24.95" customHeight="1" x14ac:dyDescent="0.2">
      <c r="A18" s="15"/>
      <c r="B18" s="22" t="s">
        <v>16</v>
      </c>
      <c r="C18" s="23"/>
      <c r="D18" s="102">
        <f>SUM(D19)</f>
        <v>47075</v>
      </c>
      <c r="E18" s="102">
        <f t="shared" ref="E18:J18" si="2">SUM(E19:E35)</f>
        <v>47075</v>
      </c>
      <c r="F18" s="102">
        <f t="shared" si="2"/>
        <v>47075</v>
      </c>
      <c r="G18" s="102">
        <f t="shared" si="2"/>
        <v>17580</v>
      </c>
      <c r="H18" s="102">
        <f t="shared" si="2"/>
        <v>1100</v>
      </c>
      <c r="I18" s="102">
        <f t="shared" si="2"/>
        <v>0</v>
      </c>
      <c r="J18" s="102">
        <f t="shared" si="2"/>
        <v>0</v>
      </c>
      <c r="K18" s="96">
        <f>SUM(K19:K35)</f>
        <v>249000</v>
      </c>
    </row>
    <row r="19" spans="1:11" ht="24.95" customHeight="1" x14ac:dyDescent="0.2">
      <c r="A19" s="15"/>
      <c r="B19" s="18"/>
      <c r="C19" s="19" t="s">
        <v>13</v>
      </c>
      <c r="D19" s="97">
        <v>47075</v>
      </c>
      <c r="E19" s="97"/>
      <c r="F19" s="97"/>
      <c r="G19" s="97"/>
      <c r="H19" s="97"/>
      <c r="I19" s="97"/>
      <c r="J19" s="97"/>
      <c r="K19" s="99"/>
    </row>
    <row r="20" spans="1:11" ht="24.95" customHeight="1" x14ac:dyDescent="0.2">
      <c r="A20" s="15"/>
      <c r="B20" s="18"/>
      <c r="C20" s="24" t="s">
        <v>17</v>
      </c>
      <c r="D20" s="103"/>
      <c r="E20" s="103"/>
      <c r="F20" s="103"/>
      <c r="G20" s="103"/>
      <c r="H20" s="103"/>
      <c r="I20" s="103"/>
      <c r="J20" s="103"/>
      <c r="K20" s="104">
        <v>58000</v>
      </c>
    </row>
    <row r="21" spans="1:11" ht="24.95" customHeight="1" x14ac:dyDescent="0.2">
      <c r="A21" s="15"/>
      <c r="B21" s="18"/>
      <c r="C21" s="24" t="s">
        <v>64</v>
      </c>
      <c r="D21" s="103"/>
      <c r="E21" s="103"/>
      <c r="F21" s="103"/>
      <c r="G21" s="103"/>
      <c r="H21" s="103"/>
      <c r="I21" s="103"/>
      <c r="J21" s="103"/>
      <c r="K21" s="104">
        <v>120000</v>
      </c>
    </row>
    <row r="22" spans="1:11" ht="24.95" customHeight="1" x14ac:dyDescent="0.2">
      <c r="A22" s="15"/>
      <c r="B22" s="18"/>
      <c r="C22" s="24" t="s">
        <v>18</v>
      </c>
      <c r="D22" s="103"/>
      <c r="E22" s="103"/>
      <c r="F22" s="103"/>
      <c r="G22" s="103"/>
      <c r="H22" s="103"/>
      <c r="I22" s="103"/>
      <c r="J22" s="103"/>
      <c r="K22" s="104">
        <v>52000</v>
      </c>
    </row>
    <row r="23" spans="1:11" ht="24.95" customHeight="1" x14ac:dyDescent="0.2">
      <c r="A23" s="15"/>
      <c r="B23" s="18"/>
      <c r="C23" s="24" t="s">
        <v>86</v>
      </c>
      <c r="D23" s="103"/>
      <c r="E23" s="103"/>
      <c r="F23" s="103"/>
      <c r="G23" s="103"/>
      <c r="H23" s="103"/>
      <c r="I23" s="103"/>
      <c r="J23" s="103"/>
      <c r="K23" s="104">
        <v>6000</v>
      </c>
    </row>
    <row r="24" spans="1:11" ht="24.95" customHeight="1" x14ac:dyDescent="0.2">
      <c r="A24" s="15"/>
      <c r="B24" s="18"/>
      <c r="C24" s="25" t="s">
        <v>19</v>
      </c>
      <c r="D24" s="105"/>
      <c r="E24" s="105"/>
      <c r="F24" s="105"/>
      <c r="G24" s="105"/>
      <c r="H24" s="105"/>
      <c r="I24" s="105"/>
      <c r="J24" s="105"/>
      <c r="K24" s="106">
        <v>9000</v>
      </c>
    </row>
    <row r="25" spans="1:11" ht="24.95" customHeight="1" x14ac:dyDescent="0.2">
      <c r="A25" s="15"/>
      <c r="B25" s="18"/>
      <c r="C25" s="26" t="s">
        <v>62</v>
      </c>
      <c r="D25" s="107"/>
      <c r="E25" s="107"/>
      <c r="F25" s="107"/>
      <c r="G25" s="107"/>
      <c r="H25" s="107"/>
      <c r="I25" s="107"/>
      <c r="J25" s="107"/>
      <c r="K25" s="108">
        <v>4000</v>
      </c>
    </row>
    <row r="26" spans="1:11" ht="24.95" customHeight="1" x14ac:dyDescent="0.2">
      <c r="A26" s="15"/>
      <c r="B26" s="18"/>
      <c r="C26" s="26" t="s">
        <v>22</v>
      </c>
      <c r="D26" s="107"/>
      <c r="E26" s="107">
        <v>17580</v>
      </c>
      <c r="F26" s="107">
        <v>17580</v>
      </c>
      <c r="G26" s="107">
        <v>17580</v>
      </c>
      <c r="H26" s="107"/>
      <c r="I26" s="107"/>
      <c r="J26" s="107"/>
      <c r="K26" s="108"/>
    </row>
    <row r="27" spans="1:11" ht="24.95" customHeight="1" x14ac:dyDescent="0.2">
      <c r="A27" s="15"/>
      <c r="B27" s="18"/>
      <c r="C27" s="26" t="s">
        <v>25</v>
      </c>
      <c r="D27" s="107"/>
      <c r="E27" s="107">
        <v>1100</v>
      </c>
      <c r="F27" s="107">
        <v>1100</v>
      </c>
      <c r="G27" s="107"/>
      <c r="H27" s="107">
        <v>1100</v>
      </c>
      <c r="I27" s="107"/>
      <c r="J27" s="107"/>
      <c r="K27" s="108"/>
    </row>
    <row r="28" spans="1:11" ht="24.75" hidden="1" customHeight="1" x14ac:dyDescent="0.2">
      <c r="A28" s="15"/>
      <c r="B28" s="18"/>
      <c r="C28" s="26" t="s">
        <v>29</v>
      </c>
      <c r="D28" s="107"/>
      <c r="E28" s="107"/>
      <c r="F28" s="107"/>
      <c r="G28" s="107"/>
      <c r="H28" s="107"/>
      <c r="I28" s="107"/>
      <c r="J28" s="107"/>
      <c r="K28" s="108"/>
    </row>
    <row r="29" spans="1:11" ht="24.75" hidden="1" customHeight="1" x14ac:dyDescent="0.2">
      <c r="A29" s="15"/>
      <c r="B29" s="18"/>
      <c r="C29" s="26" t="s">
        <v>27</v>
      </c>
      <c r="D29" s="107"/>
      <c r="E29" s="107"/>
      <c r="F29" s="107"/>
      <c r="G29" s="107"/>
      <c r="H29" s="107"/>
      <c r="I29" s="107"/>
      <c r="J29" s="107"/>
      <c r="K29" s="108"/>
    </row>
    <row r="30" spans="1:11" ht="0.75" customHeight="1" x14ac:dyDescent="0.2">
      <c r="A30" s="15"/>
      <c r="B30" s="18"/>
      <c r="C30" s="26" t="s">
        <v>28</v>
      </c>
      <c r="D30" s="107"/>
      <c r="E30" s="107"/>
      <c r="F30" s="107"/>
      <c r="G30" s="107"/>
      <c r="H30" s="107"/>
      <c r="I30" s="107"/>
      <c r="J30" s="107"/>
      <c r="K30" s="108"/>
    </row>
    <row r="31" spans="1:11" ht="24.95" customHeight="1" x14ac:dyDescent="0.2">
      <c r="A31" s="15"/>
      <c r="B31" s="18"/>
      <c r="C31" s="26" t="s">
        <v>14</v>
      </c>
      <c r="D31" s="107"/>
      <c r="E31" s="107">
        <v>10426</v>
      </c>
      <c r="F31" s="107">
        <v>10426</v>
      </c>
      <c r="G31" s="107"/>
      <c r="H31" s="107"/>
      <c r="I31" s="107"/>
      <c r="J31" s="107"/>
      <c r="K31" s="109"/>
    </row>
    <row r="32" spans="1:11" ht="24.95" customHeight="1" x14ac:dyDescent="0.2">
      <c r="A32" s="15"/>
      <c r="B32" s="18"/>
      <c r="C32" s="26" t="s">
        <v>32</v>
      </c>
      <c r="D32" s="107"/>
      <c r="E32" s="107">
        <v>191</v>
      </c>
      <c r="F32" s="107">
        <v>191</v>
      </c>
      <c r="G32" s="107"/>
      <c r="H32" s="107"/>
      <c r="I32" s="107"/>
      <c r="J32" s="107"/>
      <c r="K32" s="109"/>
    </row>
    <row r="33" spans="1:12" ht="24.95" customHeight="1" x14ac:dyDescent="0.2">
      <c r="A33" s="15"/>
      <c r="B33" s="18"/>
      <c r="C33" s="26" t="s">
        <v>60</v>
      </c>
      <c r="D33" s="107"/>
      <c r="E33" s="107">
        <v>8200</v>
      </c>
      <c r="F33" s="107">
        <v>8200</v>
      </c>
      <c r="G33" s="107"/>
      <c r="H33" s="107"/>
      <c r="I33" s="107"/>
      <c r="J33" s="107"/>
      <c r="K33" s="109"/>
    </row>
    <row r="34" spans="1:12" ht="24.95" customHeight="1" x14ac:dyDescent="0.2">
      <c r="A34" s="15"/>
      <c r="B34" s="18"/>
      <c r="C34" s="26" t="s">
        <v>76</v>
      </c>
      <c r="D34" s="107"/>
      <c r="E34" s="107">
        <v>6274</v>
      </c>
      <c r="F34" s="107">
        <v>6274</v>
      </c>
      <c r="G34" s="107"/>
      <c r="H34" s="107"/>
      <c r="I34" s="107"/>
      <c r="J34" s="107"/>
      <c r="K34" s="109"/>
    </row>
    <row r="35" spans="1:12" ht="24.95" customHeight="1" thickBot="1" x14ac:dyDescent="0.25">
      <c r="A35" s="15"/>
      <c r="B35" s="18"/>
      <c r="C35" s="20" t="s">
        <v>34</v>
      </c>
      <c r="D35" s="100"/>
      <c r="E35" s="100">
        <v>3304</v>
      </c>
      <c r="F35" s="100">
        <v>3304</v>
      </c>
      <c r="G35" s="100"/>
      <c r="H35" s="100"/>
      <c r="I35" s="100"/>
      <c r="J35" s="100"/>
      <c r="K35" s="101"/>
    </row>
    <row r="36" spans="1:12" ht="24.95" customHeight="1" x14ac:dyDescent="0.2">
      <c r="A36" s="13" t="s">
        <v>20</v>
      </c>
      <c r="B36" s="14"/>
      <c r="C36" s="21"/>
      <c r="D36" s="90">
        <f t="shared" ref="D36:K36" si="3">SUM(D37+D44)</f>
        <v>643824</v>
      </c>
      <c r="E36" s="90">
        <f t="shared" si="3"/>
        <v>643824</v>
      </c>
      <c r="F36" s="90">
        <f t="shared" si="3"/>
        <v>643824</v>
      </c>
      <c r="G36" s="90">
        <f t="shared" si="3"/>
        <v>423141</v>
      </c>
      <c r="H36" s="90">
        <f t="shared" si="3"/>
        <v>77723</v>
      </c>
      <c r="I36" s="90">
        <f t="shared" si="3"/>
        <v>1305</v>
      </c>
      <c r="J36" s="90">
        <f t="shared" si="3"/>
        <v>0</v>
      </c>
      <c r="K36" s="92">
        <f t="shared" si="3"/>
        <v>0</v>
      </c>
    </row>
    <row r="37" spans="1:12" ht="24.95" customHeight="1" x14ac:dyDescent="0.2">
      <c r="A37" s="15"/>
      <c r="B37" s="16" t="s">
        <v>63</v>
      </c>
      <c r="C37" s="17"/>
      <c r="D37" s="93">
        <f>SUM(D38)</f>
        <v>177996</v>
      </c>
      <c r="E37" s="93">
        <f t="shared" ref="E37:K37" si="4">SUM(E39:E43)</f>
        <v>177996</v>
      </c>
      <c r="F37" s="93">
        <f t="shared" si="4"/>
        <v>177996</v>
      </c>
      <c r="G37" s="93">
        <f t="shared" si="4"/>
        <v>78700</v>
      </c>
      <c r="H37" s="93">
        <f t="shared" si="4"/>
        <v>16296</v>
      </c>
      <c r="I37" s="93">
        <f t="shared" si="4"/>
        <v>0</v>
      </c>
      <c r="J37" s="93">
        <f t="shared" si="4"/>
        <v>0</v>
      </c>
      <c r="K37" s="110">
        <f t="shared" si="4"/>
        <v>0</v>
      </c>
    </row>
    <row r="38" spans="1:12" ht="24.95" customHeight="1" x14ac:dyDescent="0.25">
      <c r="A38" s="15"/>
      <c r="B38" s="18"/>
      <c r="C38" s="19" t="s">
        <v>13</v>
      </c>
      <c r="D38" s="97">
        <v>177996</v>
      </c>
      <c r="E38" s="97"/>
      <c r="F38" s="97"/>
      <c r="G38" s="97"/>
      <c r="H38" s="97"/>
      <c r="I38" s="97"/>
      <c r="J38" s="98"/>
      <c r="K38" s="111"/>
    </row>
    <row r="39" spans="1:12" ht="24.95" customHeight="1" x14ac:dyDescent="0.25">
      <c r="A39" s="15"/>
      <c r="B39" s="18"/>
      <c r="C39" s="25" t="s">
        <v>22</v>
      </c>
      <c r="D39" s="105"/>
      <c r="E39" s="105">
        <v>78700</v>
      </c>
      <c r="F39" s="105">
        <v>78700</v>
      </c>
      <c r="G39" s="105">
        <v>78700</v>
      </c>
      <c r="H39" s="105"/>
      <c r="I39" s="105"/>
      <c r="J39" s="112"/>
      <c r="K39" s="113"/>
    </row>
    <row r="40" spans="1:12" ht="24.95" customHeight="1" x14ac:dyDescent="0.25">
      <c r="A40" s="15"/>
      <c r="B40" s="18"/>
      <c r="C40" s="25" t="s">
        <v>25</v>
      </c>
      <c r="D40" s="105"/>
      <c r="E40" s="105">
        <v>13528</v>
      </c>
      <c r="F40" s="105">
        <v>13528</v>
      </c>
      <c r="G40" s="105"/>
      <c r="H40" s="105">
        <v>13528</v>
      </c>
      <c r="I40" s="105"/>
      <c r="J40" s="112"/>
      <c r="K40" s="113"/>
    </row>
    <row r="41" spans="1:12" ht="24.95" customHeight="1" x14ac:dyDescent="0.25">
      <c r="A41" s="15"/>
      <c r="B41" s="18"/>
      <c r="C41" s="25" t="s">
        <v>26</v>
      </c>
      <c r="D41" s="105"/>
      <c r="E41" s="105">
        <v>1928</v>
      </c>
      <c r="F41" s="105">
        <v>1928</v>
      </c>
      <c r="G41" s="105"/>
      <c r="H41" s="105">
        <v>1928</v>
      </c>
      <c r="I41" s="105"/>
      <c r="J41" s="112"/>
      <c r="K41" s="113"/>
    </row>
    <row r="42" spans="1:12" ht="24.95" customHeight="1" x14ac:dyDescent="0.25">
      <c r="A42" s="15"/>
      <c r="B42" s="18"/>
      <c r="C42" s="25" t="s">
        <v>14</v>
      </c>
      <c r="D42" s="105"/>
      <c r="E42" s="105">
        <v>83000</v>
      </c>
      <c r="F42" s="105">
        <v>83000</v>
      </c>
      <c r="G42" s="105"/>
      <c r="H42" s="105"/>
      <c r="I42" s="105"/>
      <c r="J42" s="112"/>
      <c r="K42" s="113"/>
    </row>
    <row r="43" spans="1:12" ht="24.95" customHeight="1" x14ac:dyDescent="0.25">
      <c r="A43" s="15"/>
      <c r="B43" s="18"/>
      <c r="C43" s="56" t="s">
        <v>87</v>
      </c>
      <c r="D43" s="114"/>
      <c r="E43" s="114">
        <v>840</v>
      </c>
      <c r="F43" s="114">
        <v>840</v>
      </c>
      <c r="G43" s="114"/>
      <c r="H43" s="114">
        <v>840</v>
      </c>
      <c r="I43" s="114"/>
      <c r="J43" s="115"/>
      <c r="K43" s="116"/>
    </row>
    <row r="44" spans="1:12" ht="24.95" customHeight="1" x14ac:dyDescent="0.2">
      <c r="A44" s="15"/>
      <c r="B44" s="73" t="s">
        <v>21</v>
      </c>
      <c r="C44" s="74"/>
      <c r="D44" s="117">
        <f>SUM(D45:D45)</f>
        <v>465828</v>
      </c>
      <c r="E44" s="117">
        <f>SUM(E45:E63)</f>
        <v>465828</v>
      </c>
      <c r="F44" s="117">
        <f t="shared" ref="F44:K44" si="5">SUM(F45:F63)</f>
        <v>465828</v>
      </c>
      <c r="G44" s="117">
        <f t="shared" si="5"/>
        <v>344441</v>
      </c>
      <c r="H44" s="117">
        <f t="shared" si="5"/>
        <v>61427</v>
      </c>
      <c r="I44" s="117">
        <f t="shared" si="5"/>
        <v>1305</v>
      </c>
      <c r="J44" s="117">
        <f t="shared" si="5"/>
        <v>0</v>
      </c>
      <c r="K44" s="96">
        <f t="shared" si="5"/>
        <v>0</v>
      </c>
    </row>
    <row r="45" spans="1:12" ht="24.95" customHeight="1" x14ac:dyDescent="0.25">
      <c r="A45" s="15"/>
      <c r="B45" s="18"/>
      <c r="C45" s="19" t="s">
        <v>13</v>
      </c>
      <c r="D45" s="97">
        <v>465828</v>
      </c>
      <c r="E45" s="118"/>
      <c r="F45" s="118"/>
      <c r="G45" s="118"/>
      <c r="H45" s="118"/>
      <c r="I45" s="118"/>
      <c r="J45" s="98"/>
      <c r="K45" s="111"/>
    </row>
    <row r="46" spans="1:12" ht="24.95" customHeight="1" x14ac:dyDescent="0.25">
      <c r="A46" s="15"/>
      <c r="B46" s="18"/>
      <c r="C46" s="25" t="s">
        <v>59</v>
      </c>
      <c r="D46" s="105"/>
      <c r="E46" s="51">
        <v>1305</v>
      </c>
      <c r="F46" s="51">
        <v>1305</v>
      </c>
      <c r="G46" s="51"/>
      <c r="H46" s="51"/>
      <c r="I46" s="51">
        <v>1305</v>
      </c>
      <c r="J46" s="112"/>
      <c r="K46" s="113"/>
    </row>
    <row r="47" spans="1:12" ht="24.95" customHeight="1" x14ac:dyDescent="0.25">
      <c r="A47" s="15"/>
      <c r="B47" s="18"/>
      <c r="C47" s="28" t="s">
        <v>22</v>
      </c>
      <c r="D47" s="105"/>
      <c r="E47" s="51">
        <v>98036</v>
      </c>
      <c r="F47" s="51">
        <v>98036</v>
      </c>
      <c r="G47" s="51">
        <v>98036</v>
      </c>
      <c r="H47" s="51"/>
      <c r="I47" s="51"/>
      <c r="J47" s="112"/>
      <c r="K47" s="113"/>
      <c r="L47" s="4"/>
    </row>
    <row r="48" spans="1:12" ht="24.95" customHeight="1" x14ac:dyDescent="0.25">
      <c r="A48" s="15"/>
      <c r="B48" s="18"/>
      <c r="C48" s="25" t="s">
        <v>23</v>
      </c>
      <c r="D48" s="105"/>
      <c r="E48" s="51">
        <v>217574</v>
      </c>
      <c r="F48" s="51">
        <v>217574</v>
      </c>
      <c r="G48" s="51">
        <v>217574</v>
      </c>
      <c r="H48" s="51"/>
      <c r="I48" s="51"/>
      <c r="J48" s="112"/>
      <c r="K48" s="113"/>
      <c r="L48" s="4"/>
    </row>
    <row r="49" spans="1:15" ht="24.95" customHeight="1" x14ac:dyDescent="0.25">
      <c r="A49" s="15"/>
      <c r="B49" s="18"/>
      <c r="C49" s="28" t="s">
        <v>24</v>
      </c>
      <c r="D49" s="105"/>
      <c r="E49" s="51">
        <v>21271</v>
      </c>
      <c r="F49" s="51">
        <v>21271</v>
      </c>
      <c r="G49" s="51">
        <v>21271</v>
      </c>
      <c r="H49" s="51"/>
      <c r="I49" s="51"/>
      <c r="J49" s="112"/>
      <c r="K49" s="113"/>
      <c r="L49" s="4"/>
      <c r="O49" s="51"/>
    </row>
    <row r="50" spans="1:15" ht="24.95" customHeight="1" x14ac:dyDescent="0.25">
      <c r="A50" s="15"/>
      <c r="B50" s="18"/>
      <c r="C50" s="28" t="s">
        <v>25</v>
      </c>
      <c r="D50" s="105"/>
      <c r="E50" s="51">
        <v>55456</v>
      </c>
      <c r="F50" s="51">
        <v>55456</v>
      </c>
      <c r="G50" s="51"/>
      <c r="H50" s="51">
        <v>55456</v>
      </c>
      <c r="I50" s="51"/>
      <c r="J50" s="112"/>
      <c r="K50" s="113"/>
      <c r="L50" s="4"/>
      <c r="O50" s="51"/>
    </row>
    <row r="51" spans="1:15" ht="24.95" customHeight="1" x14ac:dyDescent="0.25">
      <c r="A51" s="15"/>
      <c r="B51" s="18"/>
      <c r="C51" s="28" t="s">
        <v>26</v>
      </c>
      <c r="D51" s="119"/>
      <c r="E51" s="120">
        <v>5471</v>
      </c>
      <c r="F51" s="120">
        <v>5471</v>
      </c>
      <c r="G51" s="120"/>
      <c r="H51" s="120">
        <v>5471</v>
      </c>
      <c r="I51" s="120"/>
      <c r="J51" s="121"/>
      <c r="K51" s="113"/>
      <c r="L51" s="4"/>
      <c r="O51" s="51"/>
    </row>
    <row r="52" spans="1:15" ht="24.95" customHeight="1" x14ac:dyDescent="0.25">
      <c r="A52" s="15"/>
      <c r="B52" s="18"/>
      <c r="C52" s="28" t="s">
        <v>38</v>
      </c>
      <c r="D52" s="119"/>
      <c r="E52" s="120">
        <v>7560</v>
      </c>
      <c r="F52" s="120">
        <v>7560</v>
      </c>
      <c r="G52" s="120">
        <v>7560</v>
      </c>
      <c r="H52" s="120"/>
      <c r="I52" s="120"/>
      <c r="J52" s="121"/>
      <c r="K52" s="113"/>
      <c r="L52" s="4"/>
    </row>
    <row r="53" spans="1:15" ht="24.95" customHeight="1" x14ac:dyDescent="0.25">
      <c r="A53" s="15"/>
      <c r="B53" s="18"/>
      <c r="C53" s="28" t="s">
        <v>27</v>
      </c>
      <c r="D53" s="105"/>
      <c r="E53" s="51">
        <v>18794</v>
      </c>
      <c r="F53" s="51">
        <v>18794</v>
      </c>
      <c r="G53" s="51"/>
      <c r="H53" s="51"/>
      <c r="I53" s="51"/>
      <c r="J53" s="112"/>
      <c r="K53" s="113"/>
    </row>
    <row r="54" spans="1:15" ht="24.95" customHeight="1" x14ac:dyDescent="0.25">
      <c r="A54" s="15"/>
      <c r="B54" s="18"/>
      <c r="C54" s="28" t="s">
        <v>28</v>
      </c>
      <c r="D54" s="105"/>
      <c r="E54" s="51">
        <v>3500</v>
      </c>
      <c r="F54" s="51">
        <v>3500</v>
      </c>
      <c r="G54" s="51"/>
      <c r="H54" s="51"/>
      <c r="I54" s="51"/>
      <c r="J54" s="112"/>
      <c r="K54" s="113"/>
    </row>
    <row r="55" spans="1:15" ht="24.95" customHeight="1" x14ac:dyDescent="0.25">
      <c r="A55" s="15"/>
      <c r="B55" s="18"/>
      <c r="C55" s="28" t="s">
        <v>29</v>
      </c>
      <c r="D55" s="105"/>
      <c r="E55" s="51">
        <v>2000</v>
      </c>
      <c r="F55" s="51">
        <v>2000</v>
      </c>
      <c r="G55" s="51"/>
      <c r="H55" s="51"/>
      <c r="I55" s="51"/>
      <c r="J55" s="112"/>
      <c r="K55" s="113"/>
    </row>
    <row r="56" spans="1:15" ht="24.95" customHeight="1" x14ac:dyDescent="0.25">
      <c r="A56" s="15"/>
      <c r="B56" s="18"/>
      <c r="C56" s="28" t="s">
        <v>30</v>
      </c>
      <c r="D56" s="105"/>
      <c r="E56" s="51">
        <v>800</v>
      </c>
      <c r="F56" s="51">
        <v>800</v>
      </c>
      <c r="G56" s="51"/>
      <c r="H56" s="51"/>
      <c r="I56" s="51"/>
      <c r="J56" s="112"/>
      <c r="K56" s="113"/>
    </row>
    <row r="57" spans="1:15" ht="24.95" customHeight="1" x14ac:dyDescent="0.25">
      <c r="A57" s="15"/>
      <c r="B57" s="18"/>
      <c r="C57" s="28" t="s">
        <v>14</v>
      </c>
      <c r="D57" s="105"/>
      <c r="E57" s="51">
        <v>20938</v>
      </c>
      <c r="F57" s="51">
        <v>20938</v>
      </c>
      <c r="G57" s="51"/>
      <c r="H57" s="51"/>
      <c r="I57" s="51"/>
      <c r="J57" s="112"/>
      <c r="K57" s="113"/>
    </row>
    <row r="58" spans="1:15" ht="24" customHeight="1" x14ac:dyDescent="0.25">
      <c r="A58" s="15"/>
      <c r="B58" s="18"/>
      <c r="C58" s="25" t="s">
        <v>47</v>
      </c>
      <c r="D58" s="105"/>
      <c r="E58" s="51">
        <v>29</v>
      </c>
      <c r="F58" s="51">
        <v>29</v>
      </c>
      <c r="G58" s="51"/>
      <c r="H58" s="51"/>
      <c r="I58" s="51"/>
      <c r="J58" s="112"/>
      <c r="K58" s="113"/>
    </row>
    <row r="59" spans="1:15" ht="24.75" hidden="1" customHeight="1" x14ac:dyDescent="0.25">
      <c r="A59" s="15"/>
      <c r="B59" s="18"/>
      <c r="C59" s="28" t="s">
        <v>31</v>
      </c>
      <c r="D59" s="105"/>
      <c r="E59" s="51"/>
      <c r="F59" s="51"/>
      <c r="G59" s="51"/>
      <c r="H59" s="51"/>
      <c r="I59" s="51"/>
      <c r="J59" s="112"/>
      <c r="K59" s="113"/>
    </row>
    <row r="60" spans="1:15" ht="24.95" customHeight="1" x14ac:dyDescent="0.25">
      <c r="A60" s="15"/>
      <c r="B60" s="18"/>
      <c r="C60" s="28" t="s">
        <v>32</v>
      </c>
      <c r="D60" s="105"/>
      <c r="E60" s="51">
        <v>3200</v>
      </c>
      <c r="F60" s="51">
        <v>3200</v>
      </c>
      <c r="G60" s="51"/>
      <c r="H60" s="51"/>
      <c r="I60" s="51"/>
      <c r="J60" s="112"/>
      <c r="K60" s="113"/>
    </row>
    <row r="61" spans="1:15" ht="24.95" customHeight="1" x14ac:dyDescent="0.25">
      <c r="A61" s="206"/>
      <c r="B61" s="18"/>
      <c r="C61" s="28" t="s">
        <v>33</v>
      </c>
      <c r="D61" s="105"/>
      <c r="E61" s="51">
        <v>7894</v>
      </c>
      <c r="F61" s="51">
        <v>7894</v>
      </c>
      <c r="G61" s="51"/>
      <c r="H61" s="51"/>
      <c r="I61" s="51"/>
      <c r="J61" s="112"/>
      <c r="K61" s="113"/>
    </row>
    <row r="62" spans="1:15" ht="24.95" customHeight="1" x14ac:dyDescent="0.25">
      <c r="A62" s="88"/>
      <c r="B62" s="18"/>
      <c r="C62" s="89" t="s">
        <v>73</v>
      </c>
      <c r="D62" s="105"/>
      <c r="E62" s="51">
        <v>1500</v>
      </c>
      <c r="F62" s="51">
        <v>1500</v>
      </c>
      <c r="G62" s="51"/>
      <c r="H62" s="51"/>
      <c r="I62" s="51"/>
      <c r="J62" s="112"/>
      <c r="K62" s="113"/>
    </row>
    <row r="63" spans="1:15" ht="24.95" customHeight="1" thickBot="1" x14ac:dyDescent="0.3">
      <c r="A63" s="38"/>
      <c r="B63" s="39"/>
      <c r="C63" s="70" t="s">
        <v>87</v>
      </c>
      <c r="D63" s="122"/>
      <c r="E63" s="123">
        <v>500</v>
      </c>
      <c r="F63" s="123">
        <v>500</v>
      </c>
      <c r="G63" s="123"/>
      <c r="H63" s="123">
        <v>500</v>
      </c>
      <c r="I63" s="123"/>
      <c r="J63" s="124"/>
      <c r="K63" s="125"/>
      <c r="L63" s="72"/>
    </row>
    <row r="64" spans="1:15" ht="24.95" customHeight="1" thickBot="1" x14ac:dyDescent="0.25">
      <c r="A64" s="13" t="s">
        <v>35</v>
      </c>
      <c r="B64" s="14"/>
      <c r="C64" s="21"/>
      <c r="D64" s="90">
        <f t="shared" ref="D64:K64" si="6">SUM(D65+D68)</f>
        <v>9869.5400000000009</v>
      </c>
      <c r="E64" s="90">
        <f t="shared" si="6"/>
        <v>9869.5400000000009</v>
      </c>
      <c r="F64" s="91">
        <f t="shared" si="6"/>
        <v>9869.5400000000009</v>
      </c>
      <c r="G64" s="91">
        <f t="shared" si="6"/>
        <v>4464</v>
      </c>
      <c r="H64" s="91">
        <f t="shared" si="6"/>
        <v>709.32999999999993</v>
      </c>
      <c r="I64" s="91">
        <f t="shared" si="6"/>
        <v>0</v>
      </c>
      <c r="J64" s="91">
        <f t="shared" si="6"/>
        <v>0</v>
      </c>
      <c r="K64" s="92">
        <f t="shared" si="6"/>
        <v>0</v>
      </c>
    </row>
    <row r="65" spans="1:11" ht="24.95" customHeight="1" x14ac:dyDescent="0.2">
      <c r="A65" s="29"/>
      <c r="B65" s="30" t="s">
        <v>36</v>
      </c>
      <c r="C65" s="31"/>
      <c r="D65" s="128">
        <f>SUM(D66)</f>
        <v>684</v>
      </c>
      <c r="E65" s="128">
        <f t="shared" ref="E65:K65" si="7">SUM(E66:E67)</f>
        <v>684</v>
      </c>
      <c r="F65" s="128">
        <f t="shared" si="7"/>
        <v>684</v>
      </c>
      <c r="G65" s="128">
        <f t="shared" si="7"/>
        <v>684</v>
      </c>
      <c r="H65" s="128">
        <f t="shared" si="7"/>
        <v>0</v>
      </c>
      <c r="I65" s="128">
        <f t="shared" si="7"/>
        <v>0</v>
      </c>
      <c r="J65" s="128">
        <f t="shared" si="7"/>
        <v>0</v>
      </c>
      <c r="K65" s="129">
        <f t="shared" si="7"/>
        <v>0</v>
      </c>
    </row>
    <row r="66" spans="1:11" ht="24.95" customHeight="1" x14ac:dyDescent="0.2">
      <c r="A66" s="15"/>
      <c r="B66" s="18"/>
      <c r="C66" s="24" t="s">
        <v>13</v>
      </c>
      <c r="D66" s="103">
        <v>684</v>
      </c>
      <c r="E66" s="103"/>
      <c r="F66" s="103"/>
      <c r="G66" s="103"/>
      <c r="H66" s="103"/>
      <c r="I66" s="103"/>
      <c r="J66" s="130"/>
      <c r="K66" s="131"/>
    </row>
    <row r="67" spans="1:11" ht="24.95" customHeight="1" x14ac:dyDescent="0.2">
      <c r="A67" s="15"/>
      <c r="B67" s="18"/>
      <c r="C67" s="25" t="s">
        <v>22</v>
      </c>
      <c r="D67" s="105"/>
      <c r="E67" s="132">
        <v>684</v>
      </c>
      <c r="F67" s="132">
        <v>684</v>
      </c>
      <c r="G67" s="132">
        <v>684</v>
      </c>
      <c r="H67" s="132"/>
      <c r="I67" s="105"/>
      <c r="J67" s="112"/>
      <c r="K67" s="133"/>
    </row>
    <row r="68" spans="1:11" ht="24.95" customHeight="1" x14ac:dyDescent="0.2">
      <c r="A68" s="15"/>
      <c r="B68" s="22" t="s">
        <v>37</v>
      </c>
      <c r="C68" s="23"/>
      <c r="D68" s="102">
        <f>SUM(D69:D69)</f>
        <v>9185.5400000000009</v>
      </c>
      <c r="E68" s="102">
        <f t="shared" ref="E68:K68" si="8">SUM(E69:E75)</f>
        <v>9185.5400000000009</v>
      </c>
      <c r="F68" s="102">
        <f t="shared" si="8"/>
        <v>9185.5400000000009</v>
      </c>
      <c r="G68" s="102">
        <f t="shared" si="8"/>
        <v>3780</v>
      </c>
      <c r="H68" s="102">
        <f t="shared" si="8"/>
        <v>709.32999999999993</v>
      </c>
      <c r="I68" s="102">
        <f t="shared" si="8"/>
        <v>0</v>
      </c>
      <c r="J68" s="102">
        <f t="shared" si="8"/>
        <v>0</v>
      </c>
      <c r="K68" s="96">
        <f t="shared" si="8"/>
        <v>0</v>
      </c>
    </row>
    <row r="69" spans="1:11" ht="24.95" customHeight="1" x14ac:dyDescent="0.2">
      <c r="A69" s="15"/>
      <c r="B69" s="18"/>
      <c r="C69" s="19" t="s">
        <v>13</v>
      </c>
      <c r="D69" s="97">
        <v>9185.5400000000009</v>
      </c>
      <c r="E69" s="97"/>
      <c r="F69" s="97"/>
      <c r="G69" s="97"/>
      <c r="H69" s="97"/>
      <c r="I69" s="97"/>
      <c r="J69" s="98"/>
      <c r="K69" s="99"/>
    </row>
    <row r="70" spans="1:11" ht="24.75" hidden="1" customHeight="1" x14ac:dyDescent="0.2">
      <c r="A70" s="15"/>
      <c r="B70" s="18"/>
      <c r="C70" s="25" t="s">
        <v>75</v>
      </c>
      <c r="D70" s="105"/>
      <c r="E70" s="105"/>
      <c r="F70" s="105"/>
      <c r="G70" s="105"/>
      <c r="H70" s="105"/>
      <c r="I70" s="105"/>
      <c r="J70" s="112"/>
      <c r="K70" s="133"/>
    </row>
    <row r="71" spans="1:11" ht="24.95" customHeight="1" x14ac:dyDescent="0.2">
      <c r="A71" s="15"/>
      <c r="B71" s="18"/>
      <c r="C71" s="25" t="s">
        <v>25</v>
      </c>
      <c r="D71" s="105"/>
      <c r="E71" s="105">
        <v>649.79</v>
      </c>
      <c r="F71" s="105">
        <v>649.79</v>
      </c>
      <c r="G71" s="105"/>
      <c r="H71" s="105">
        <v>649.79</v>
      </c>
      <c r="I71" s="105"/>
      <c r="J71" s="112"/>
      <c r="K71" s="133"/>
    </row>
    <row r="72" spans="1:11" ht="24.95" customHeight="1" x14ac:dyDescent="0.2">
      <c r="A72" s="15"/>
      <c r="B72" s="18"/>
      <c r="C72" s="25" t="s">
        <v>26</v>
      </c>
      <c r="D72" s="105"/>
      <c r="E72" s="105">
        <v>59.54</v>
      </c>
      <c r="F72" s="105">
        <v>59.54</v>
      </c>
      <c r="G72" s="105"/>
      <c r="H72" s="105">
        <v>59.54</v>
      </c>
      <c r="I72" s="105"/>
      <c r="J72" s="112"/>
      <c r="K72" s="133"/>
    </row>
    <row r="73" spans="1:11" ht="24.95" customHeight="1" x14ac:dyDescent="0.2">
      <c r="A73" s="15"/>
      <c r="B73" s="18"/>
      <c r="C73" s="25" t="s">
        <v>38</v>
      </c>
      <c r="D73" s="105"/>
      <c r="E73" s="105">
        <v>3780</v>
      </c>
      <c r="F73" s="105">
        <v>3780</v>
      </c>
      <c r="G73" s="105">
        <v>3780</v>
      </c>
      <c r="H73" s="105"/>
      <c r="I73" s="105"/>
      <c r="J73" s="112"/>
      <c r="K73" s="133"/>
    </row>
    <row r="74" spans="1:11" ht="24.95" customHeight="1" x14ac:dyDescent="0.2">
      <c r="A74" s="15"/>
      <c r="B74" s="18"/>
      <c r="C74" s="25" t="s">
        <v>27</v>
      </c>
      <c r="D74" s="105"/>
      <c r="E74" s="105">
        <v>698.71</v>
      </c>
      <c r="F74" s="105">
        <v>698.71</v>
      </c>
      <c r="G74" s="105"/>
      <c r="H74" s="105"/>
      <c r="I74" s="105"/>
      <c r="J74" s="112"/>
      <c r="K74" s="133"/>
    </row>
    <row r="75" spans="1:11" ht="21" customHeight="1" thickBot="1" x14ac:dyDescent="0.25">
      <c r="A75" s="15"/>
      <c r="B75" s="18"/>
      <c r="C75" s="55" t="s">
        <v>14</v>
      </c>
      <c r="D75" s="122"/>
      <c r="E75" s="122">
        <v>3997.5</v>
      </c>
      <c r="F75" s="122">
        <v>3997.5</v>
      </c>
      <c r="G75" s="122"/>
      <c r="H75" s="122"/>
      <c r="I75" s="122"/>
      <c r="J75" s="124"/>
      <c r="K75" s="134"/>
    </row>
    <row r="76" spans="1:11" ht="27.75" hidden="1" customHeight="1" thickBot="1" x14ac:dyDescent="0.25">
      <c r="A76" s="13" t="s">
        <v>79</v>
      </c>
      <c r="B76" s="14"/>
      <c r="C76" s="21"/>
      <c r="D76" s="90">
        <f t="shared" ref="D76:K76" si="9">SUM(D77)</f>
        <v>0</v>
      </c>
      <c r="E76" s="90">
        <f t="shared" si="9"/>
        <v>0</v>
      </c>
      <c r="F76" s="90">
        <f t="shared" si="9"/>
        <v>0</v>
      </c>
      <c r="G76" s="90">
        <f t="shared" si="9"/>
        <v>0</v>
      </c>
      <c r="H76" s="90">
        <f t="shared" si="9"/>
        <v>0</v>
      </c>
      <c r="I76" s="90">
        <f t="shared" si="9"/>
        <v>0</v>
      </c>
      <c r="J76" s="90">
        <f t="shared" si="9"/>
        <v>0</v>
      </c>
      <c r="K76" s="92">
        <f t="shared" si="9"/>
        <v>0</v>
      </c>
    </row>
    <row r="77" spans="1:11" ht="27.75" hidden="1" customHeight="1" x14ac:dyDescent="0.2">
      <c r="A77" s="15"/>
      <c r="B77" s="30" t="s">
        <v>80</v>
      </c>
      <c r="C77" s="31"/>
      <c r="D77" s="135">
        <f>SUM(D78:D79)</f>
        <v>0</v>
      </c>
      <c r="E77" s="135">
        <f t="shared" ref="E77:K77" si="10">SUM(E78:E79)</f>
        <v>0</v>
      </c>
      <c r="F77" s="135">
        <f t="shared" si="10"/>
        <v>0</v>
      </c>
      <c r="G77" s="135">
        <f t="shared" si="10"/>
        <v>0</v>
      </c>
      <c r="H77" s="135">
        <f t="shared" si="10"/>
        <v>0</v>
      </c>
      <c r="I77" s="135">
        <f t="shared" si="10"/>
        <v>0</v>
      </c>
      <c r="J77" s="135">
        <f t="shared" si="10"/>
        <v>0</v>
      </c>
      <c r="K77" s="136">
        <f t="shared" si="10"/>
        <v>0</v>
      </c>
    </row>
    <row r="78" spans="1:11" ht="27.75" hidden="1" customHeight="1" x14ac:dyDescent="0.2">
      <c r="A78" s="15"/>
      <c r="B78" s="18"/>
      <c r="C78" s="19" t="s">
        <v>13</v>
      </c>
      <c r="D78" s="97"/>
      <c r="E78" s="97"/>
      <c r="F78" s="97"/>
      <c r="G78" s="97"/>
      <c r="H78" s="97"/>
      <c r="I78" s="97"/>
      <c r="J78" s="98"/>
      <c r="K78" s="99"/>
    </row>
    <row r="79" spans="1:11" ht="27.75" hidden="1" customHeight="1" thickBot="1" x14ac:dyDescent="0.25">
      <c r="A79" s="15"/>
      <c r="B79" s="18"/>
      <c r="C79" s="20" t="s">
        <v>27</v>
      </c>
      <c r="D79" s="100"/>
      <c r="E79" s="100"/>
      <c r="F79" s="100"/>
      <c r="G79" s="100"/>
      <c r="H79" s="100"/>
      <c r="I79" s="100"/>
      <c r="J79" s="137"/>
      <c r="K79" s="101"/>
    </row>
    <row r="80" spans="1:11" ht="27.95" customHeight="1" thickBot="1" x14ac:dyDescent="0.25">
      <c r="A80" s="13" t="s">
        <v>39</v>
      </c>
      <c r="B80" s="14"/>
      <c r="C80" s="21"/>
      <c r="D80" s="90">
        <f t="shared" ref="D80:K80" si="11">SUM(D81)</f>
        <v>5129362</v>
      </c>
      <c r="E80" s="90">
        <f t="shared" si="11"/>
        <v>5129362</v>
      </c>
      <c r="F80" s="90">
        <f t="shared" si="11"/>
        <v>5129362</v>
      </c>
      <c r="G80" s="90">
        <f t="shared" si="11"/>
        <v>4673854</v>
      </c>
      <c r="H80" s="90">
        <f t="shared" si="11"/>
        <v>16140</v>
      </c>
      <c r="I80" s="90">
        <f t="shared" si="11"/>
        <v>151488</v>
      </c>
      <c r="J80" s="90">
        <f t="shared" si="11"/>
        <v>0</v>
      </c>
      <c r="K80" s="92">
        <f t="shared" si="11"/>
        <v>16000</v>
      </c>
    </row>
    <row r="81" spans="1:12" ht="27.95" customHeight="1" x14ac:dyDescent="0.25">
      <c r="A81" s="15"/>
      <c r="B81" s="32" t="s">
        <v>40</v>
      </c>
      <c r="C81" s="33"/>
      <c r="D81" s="138">
        <f>SUM(D82+D86)</f>
        <v>5129362</v>
      </c>
      <c r="E81" s="138">
        <f>SUM(E82:E110)</f>
        <v>5129362</v>
      </c>
      <c r="F81" s="138">
        <f t="shared" ref="F81:K81" si="12">SUM(F82:F110)</f>
        <v>5129362</v>
      </c>
      <c r="G81" s="138">
        <f t="shared" si="12"/>
        <v>4673854</v>
      </c>
      <c r="H81" s="138">
        <f t="shared" si="12"/>
        <v>16140</v>
      </c>
      <c r="I81" s="138">
        <f t="shared" si="12"/>
        <v>151488</v>
      </c>
      <c r="J81" s="138">
        <f t="shared" si="12"/>
        <v>0</v>
      </c>
      <c r="K81" s="139">
        <f t="shared" si="12"/>
        <v>16000</v>
      </c>
    </row>
    <row r="82" spans="1:12" ht="27.95" customHeight="1" x14ac:dyDescent="0.2">
      <c r="A82" s="15"/>
      <c r="B82" s="18"/>
      <c r="C82" s="19" t="s">
        <v>13</v>
      </c>
      <c r="D82" s="97">
        <v>5129362</v>
      </c>
      <c r="E82" s="97"/>
      <c r="F82" s="97"/>
      <c r="G82" s="97"/>
      <c r="H82" s="97"/>
      <c r="I82" s="97"/>
      <c r="J82" s="98"/>
      <c r="K82" s="99"/>
      <c r="L82" s="4"/>
    </row>
    <row r="83" spans="1:12" ht="27.95" customHeight="1" x14ac:dyDescent="0.2">
      <c r="A83" s="15"/>
      <c r="B83" s="18"/>
      <c r="C83" s="24" t="s">
        <v>18</v>
      </c>
      <c r="D83" s="103"/>
      <c r="E83" s="103"/>
      <c r="F83" s="103"/>
      <c r="G83" s="103"/>
      <c r="H83" s="103"/>
      <c r="I83" s="103"/>
      <c r="J83" s="130"/>
      <c r="K83" s="104">
        <v>15000</v>
      </c>
      <c r="L83" s="4"/>
    </row>
    <row r="84" spans="1:12" ht="27.95" customHeight="1" x14ac:dyDescent="0.2">
      <c r="A84" s="15"/>
      <c r="B84" s="18"/>
      <c r="C84" s="24" t="s">
        <v>65</v>
      </c>
      <c r="D84" s="103"/>
      <c r="E84" s="103"/>
      <c r="F84" s="103"/>
      <c r="G84" s="103"/>
      <c r="H84" s="103"/>
      <c r="I84" s="103"/>
      <c r="J84" s="130"/>
      <c r="K84" s="104">
        <v>1000</v>
      </c>
      <c r="L84" s="4"/>
    </row>
    <row r="85" spans="1:12" ht="27.95" customHeight="1" x14ac:dyDescent="0.2">
      <c r="A85" s="15"/>
      <c r="B85" s="18"/>
      <c r="C85" s="25" t="s">
        <v>59</v>
      </c>
      <c r="D85" s="105"/>
      <c r="E85" s="105">
        <v>600</v>
      </c>
      <c r="F85" s="105">
        <v>600</v>
      </c>
      <c r="G85" s="105"/>
      <c r="H85" s="105"/>
      <c r="I85" s="105">
        <v>600</v>
      </c>
      <c r="J85" s="112"/>
      <c r="K85" s="106"/>
      <c r="L85" s="4"/>
    </row>
    <row r="86" spans="1:12" ht="27.95" customHeight="1" x14ac:dyDescent="0.2">
      <c r="A86" s="15"/>
      <c r="B86" s="18"/>
      <c r="C86" s="25" t="s">
        <v>41</v>
      </c>
      <c r="D86" s="105"/>
      <c r="E86" s="105">
        <v>150888</v>
      </c>
      <c r="F86" s="105">
        <v>150888</v>
      </c>
      <c r="G86" s="105"/>
      <c r="H86" s="105"/>
      <c r="I86" s="105">
        <v>150888</v>
      </c>
      <c r="J86" s="112"/>
      <c r="K86" s="133"/>
      <c r="L86" s="4"/>
    </row>
    <row r="87" spans="1:12" ht="27.95" customHeight="1" x14ac:dyDescent="0.2">
      <c r="A87" s="15"/>
      <c r="B87" s="18"/>
      <c r="C87" s="25" t="s">
        <v>23</v>
      </c>
      <c r="D87" s="105"/>
      <c r="E87" s="105">
        <v>145918</v>
      </c>
      <c r="F87" s="105">
        <v>145918</v>
      </c>
      <c r="G87" s="105">
        <v>145918</v>
      </c>
      <c r="H87" s="105"/>
      <c r="I87" s="105"/>
      <c r="J87" s="112"/>
      <c r="K87" s="133"/>
    </row>
    <row r="88" spans="1:12" ht="27.95" customHeight="1" x14ac:dyDescent="0.2">
      <c r="A88" s="15"/>
      <c r="B88" s="18"/>
      <c r="C88" s="25" t="s">
        <v>24</v>
      </c>
      <c r="D88" s="105"/>
      <c r="E88" s="105">
        <v>10010</v>
      </c>
      <c r="F88" s="105">
        <v>10010</v>
      </c>
      <c r="G88" s="105">
        <v>10010</v>
      </c>
      <c r="H88" s="105"/>
      <c r="I88" s="105"/>
      <c r="J88" s="112"/>
      <c r="K88" s="133"/>
    </row>
    <row r="89" spans="1:12" ht="27.95" customHeight="1" x14ac:dyDescent="0.2">
      <c r="A89" s="15"/>
      <c r="B89" s="18"/>
      <c r="C89" s="25" t="s">
        <v>42</v>
      </c>
      <c r="D89" s="105"/>
      <c r="E89" s="105">
        <v>3362136</v>
      </c>
      <c r="F89" s="105">
        <v>3362136</v>
      </c>
      <c r="G89" s="105">
        <v>3362136</v>
      </c>
      <c r="H89" s="105"/>
      <c r="I89" s="105"/>
      <c r="J89" s="112"/>
      <c r="K89" s="133"/>
    </row>
    <row r="90" spans="1:12" ht="27.95" customHeight="1" x14ac:dyDescent="0.2">
      <c r="A90" s="15"/>
      <c r="B90" s="18"/>
      <c r="C90" s="25" t="s">
        <v>43</v>
      </c>
      <c r="D90" s="105"/>
      <c r="E90" s="105">
        <v>156762</v>
      </c>
      <c r="F90" s="105">
        <v>156762</v>
      </c>
      <c r="G90" s="105">
        <v>156762</v>
      </c>
      <c r="H90" s="105"/>
      <c r="I90" s="105"/>
      <c r="J90" s="112"/>
      <c r="K90" s="133"/>
    </row>
    <row r="91" spans="1:12" ht="27.95" customHeight="1" x14ac:dyDescent="0.2">
      <c r="A91" s="15"/>
      <c r="B91" s="18"/>
      <c r="C91" s="25" t="s">
        <v>44</v>
      </c>
      <c r="D91" s="105"/>
      <c r="E91" s="105">
        <v>258576</v>
      </c>
      <c r="F91" s="105">
        <v>258576</v>
      </c>
      <c r="G91" s="105">
        <v>258576</v>
      </c>
      <c r="H91" s="105"/>
      <c r="I91" s="105"/>
      <c r="J91" s="112"/>
      <c r="K91" s="133"/>
    </row>
    <row r="92" spans="1:12" ht="0.75" customHeight="1" x14ac:dyDescent="0.2">
      <c r="A92" s="15"/>
      <c r="B92" s="18"/>
      <c r="C92" s="25" t="s">
        <v>77</v>
      </c>
      <c r="D92" s="105"/>
      <c r="E92" s="105"/>
      <c r="F92" s="105"/>
      <c r="G92" s="105"/>
      <c r="H92" s="105"/>
      <c r="I92" s="105"/>
      <c r="J92" s="112"/>
      <c r="K92" s="133"/>
    </row>
    <row r="93" spans="1:12" ht="27.95" customHeight="1" x14ac:dyDescent="0.2">
      <c r="A93" s="15"/>
      <c r="B93" s="18"/>
      <c r="C93" s="25" t="s">
        <v>25</v>
      </c>
      <c r="D93" s="105"/>
      <c r="E93" s="105">
        <v>14931</v>
      </c>
      <c r="F93" s="105">
        <v>14931</v>
      </c>
      <c r="G93" s="105"/>
      <c r="H93" s="105">
        <v>14931</v>
      </c>
      <c r="I93" s="105"/>
      <c r="J93" s="112"/>
      <c r="K93" s="133"/>
    </row>
    <row r="94" spans="1:12" ht="27.95" customHeight="1" x14ac:dyDescent="0.2">
      <c r="A94" s="15"/>
      <c r="B94" s="18"/>
      <c r="C94" s="25" t="s">
        <v>26</v>
      </c>
      <c r="D94" s="105"/>
      <c r="E94" s="105">
        <v>219</v>
      </c>
      <c r="F94" s="105">
        <v>219</v>
      </c>
      <c r="G94" s="105"/>
      <c r="H94" s="105">
        <v>219</v>
      </c>
      <c r="I94" s="105"/>
      <c r="J94" s="112"/>
      <c r="K94" s="133"/>
    </row>
    <row r="95" spans="1:12" ht="27.95" customHeight="1" x14ac:dyDescent="0.2">
      <c r="A95" s="15"/>
      <c r="B95" s="18"/>
      <c r="C95" s="25" t="s">
        <v>38</v>
      </c>
      <c r="D95" s="105"/>
      <c r="E95" s="105">
        <v>43690</v>
      </c>
      <c r="F95" s="105">
        <v>43690</v>
      </c>
      <c r="G95" s="105">
        <v>43690</v>
      </c>
      <c r="H95" s="105"/>
      <c r="I95" s="105"/>
      <c r="J95" s="112"/>
      <c r="K95" s="133"/>
    </row>
    <row r="96" spans="1:12" ht="27.95" customHeight="1" x14ac:dyDescent="0.2">
      <c r="A96" s="15"/>
      <c r="B96" s="18"/>
      <c r="C96" s="25" t="s">
        <v>45</v>
      </c>
      <c r="D96" s="105"/>
      <c r="E96" s="105">
        <v>696762</v>
      </c>
      <c r="F96" s="105">
        <v>696762</v>
      </c>
      <c r="G96" s="105">
        <v>696762</v>
      </c>
      <c r="H96" s="105"/>
      <c r="I96" s="105"/>
      <c r="J96" s="112"/>
      <c r="K96" s="133"/>
    </row>
    <row r="97" spans="1:12" ht="27.95" customHeight="1" x14ac:dyDescent="0.2">
      <c r="A97" s="15"/>
      <c r="B97" s="18"/>
      <c r="C97" s="25" t="s">
        <v>27</v>
      </c>
      <c r="D97" s="105"/>
      <c r="E97" s="105">
        <v>101200</v>
      </c>
      <c r="F97" s="105">
        <v>101200</v>
      </c>
      <c r="G97" s="105"/>
      <c r="H97" s="105"/>
      <c r="I97" s="105"/>
      <c r="J97" s="112"/>
      <c r="K97" s="133"/>
    </row>
    <row r="98" spans="1:12" ht="27.95" customHeight="1" x14ac:dyDescent="0.2">
      <c r="A98" s="15"/>
      <c r="B98" s="18"/>
      <c r="C98" s="25" t="s">
        <v>46</v>
      </c>
      <c r="D98" s="105"/>
      <c r="E98" s="105">
        <v>4000</v>
      </c>
      <c r="F98" s="105">
        <v>4000</v>
      </c>
      <c r="G98" s="105"/>
      <c r="H98" s="105"/>
      <c r="I98" s="105"/>
      <c r="J98" s="112"/>
      <c r="K98" s="133"/>
    </row>
    <row r="99" spans="1:12" ht="27.95" customHeight="1" x14ac:dyDescent="0.2">
      <c r="A99" s="15"/>
      <c r="B99" s="18"/>
      <c r="C99" s="25" t="s">
        <v>28</v>
      </c>
      <c r="D99" s="140"/>
      <c r="E99" s="105">
        <v>86895</v>
      </c>
      <c r="F99" s="105">
        <v>86895</v>
      </c>
      <c r="G99" s="105"/>
      <c r="H99" s="105"/>
      <c r="I99" s="105"/>
      <c r="J99" s="112"/>
      <c r="K99" s="133"/>
    </row>
    <row r="100" spans="1:12" ht="27.95" customHeight="1" x14ac:dyDescent="0.2">
      <c r="A100" s="15"/>
      <c r="B100" s="18"/>
      <c r="C100" s="25" t="s">
        <v>29</v>
      </c>
      <c r="D100" s="105"/>
      <c r="E100" s="105">
        <v>6000</v>
      </c>
      <c r="F100" s="105">
        <v>6000</v>
      </c>
      <c r="G100" s="105"/>
      <c r="H100" s="105"/>
      <c r="I100" s="105"/>
      <c r="J100" s="112"/>
      <c r="K100" s="133"/>
    </row>
    <row r="101" spans="1:12" ht="27.95" customHeight="1" x14ac:dyDescent="0.2">
      <c r="A101" s="15"/>
      <c r="B101" s="18"/>
      <c r="C101" s="25" t="s">
        <v>30</v>
      </c>
      <c r="D101" s="105"/>
      <c r="E101" s="105">
        <v>8000</v>
      </c>
      <c r="F101" s="105">
        <v>8000</v>
      </c>
      <c r="G101" s="105"/>
      <c r="H101" s="105"/>
      <c r="I101" s="105"/>
      <c r="J101" s="112"/>
      <c r="K101" s="133"/>
    </row>
    <row r="102" spans="1:12" ht="27.95" customHeight="1" x14ac:dyDescent="0.2">
      <c r="A102" s="15"/>
      <c r="B102" s="18"/>
      <c r="C102" s="25" t="s">
        <v>14</v>
      </c>
      <c r="D102" s="105"/>
      <c r="E102" s="105">
        <v>39816</v>
      </c>
      <c r="F102" s="105">
        <v>39816</v>
      </c>
      <c r="G102" s="105"/>
      <c r="H102" s="105"/>
      <c r="I102" s="105"/>
      <c r="J102" s="112"/>
      <c r="K102" s="133"/>
    </row>
    <row r="103" spans="1:12" ht="27.95" customHeight="1" x14ac:dyDescent="0.2">
      <c r="A103" s="15"/>
      <c r="B103" s="18"/>
      <c r="C103" s="25" t="s">
        <v>47</v>
      </c>
      <c r="D103" s="105"/>
      <c r="E103" s="105">
        <v>9800</v>
      </c>
      <c r="F103" s="105">
        <v>9800</v>
      </c>
      <c r="G103" s="105"/>
      <c r="H103" s="105"/>
      <c r="I103" s="105"/>
      <c r="J103" s="112"/>
      <c r="K103" s="133"/>
    </row>
    <row r="104" spans="1:12" ht="27.95" customHeight="1" x14ac:dyDescent="0.2">
      <c r="A104" s="15"/>
      <c r="B104" s="18"/>
      <c r="C104" s="25" t="s">
        <v>31</v>
      </c>
      <c r="D104" s="105"/>
      <c r="E104" s="105">
        <v>4000</v>
      </c>
      <c r="F104" s="105">
        <v>4000</v>
      </c>
      <c r="G104" s="105"/>
      <c r="H104" s="105"/>
      <c r="I104" s="105"/>
      <c r="J104" s="112"/>
      <c r="K104" s="133"/>
    </row>
    <row r="105" spans="1:12" ht="27.95" customHeight="1" x14ac:dyDescent="0.2">
      <c r="A105" s="15"/>
      <c r="B105" s="18"/>
      <c r="C105" s="25" t="s">
        <v>32</v>
      </c>
      <c r="D105" s="105"/>
      <c r="E105" s="105">
        <v>14300</v>
      </c>
      <c r="F105" s="105">
        <v>14300</v>
      </c>
      <c r="G105" s="105"/>
      <c r="H105" s="105"/>
      <c r="I105" s="105"/>
      <c r="J105" s="112"/>
      <c r="K105" s="133"/>
    </row>
    <row r="106" spans="1:12" ht="27.95" customHeight="1" x14ac:dyDescent="0.2">
      <c r="A106" s="15"/>
      <c r="B106" s="18"/>
      <c r="C106" s="25" t="s">
        <v>33</v>
      </c>
      <c r="D106" s="105"/>
      <c r="E106" s="105">
        <v>1663</v>
      </c>
      <c r="F106" s="105">
        <v>1663</v>
      </c>
      <c r="G106" s="105"/>
      <c r="H106" s="105"/>
      <c r="I106" s="105"/>
      <c r="J106" s="112"/>
      <c r="K106" s="133"/>
    </row>
    <row r="107" spans="1:12" ht="27.95" customHeight="1" x14ac:dyDescent="0.2">
      <c r="A107" s="15"/>
      <c r="B107" s="18"/>
      <c r="C107" s="25" t="s">
        <v>60</v>
      </c>
      <c r="D107" s="105"/>
      <c r="E107" s="105">
        <v>11000</v>
      </c>
      <c r="F107" s="105">
        <v>11000</v>
      </c>
      <c r="G107" s="105"/>
      <c r="H107" s="105"/>
      <c r="I107" s="105"/>
      <c r="J107" s="112"/>
      <c r="K107" s="133"/>
    </row>
    <row r="108" spans="1:12" ht="27.95" customHeight="1" x14ac:dyDescent="0.2">
      <c r="A108" s="15"/>
      <c r="B108" s="18"/>
      <c r="C108" s="25" t="s">
        <v>48</v>
      </c>
      <c r="D108" s="105"/>
      <c r="E108" s="105">
        <v>596</v>
      </c>
      <c r="F108" s="105">
        <v>596</v>
      </c>
      <c r="G108" s="105"/>
      <c r="H108" s="105"/>
      <c r="I108" s="105"/>
      <c r="J108" s="112"/>
      <c r="K108" s="133"/>
    </row>
    <row r="109" spans="1:12" ht="27.95" customHeight="1" x14ac:dyDescent="0.2">
      <c r="A109" s="15"/>
      <c r="B109" s="18"/>
      <c r="C109" s="25" t="s">
        <v>49</v>
      </c>
      <c r="D109" s="105"/>
      <c r="E109" s="105">
        <v>700</v>
      </c>
      <c r="F109" s="105">
        <v>700</v>
      </c>
      <c r="G109" s="105"/>
      <c r="H109" s="105"/>
      <c r="I109" s="105"/>
      <c r="J109" s="112"/>
      <c r="K109" s="133"/>
    </row>
    <row r="110" spans="1:12" ht="27.95" customHeight="1" thickBot="1" x14ac:dyDescent="0.25">
      <c r="A110" s="15"/>
      <c r="B110" s="18"/>
      <c r="C110" s="56" t="s">
        <v>87</v>
      </c>
      <c r="D110" s="114"/>
      <c r="E110" s="114">
        <v>900</v>
      </c>
      <c r="F110" s="114">
        <v>900</v>
      </c>
      <c r="G110" s="114"/>
      <c r="H110" s="114">
        <v>990</v>
      </c>
      <c r="I110" s="114"/>
      <c r="J110" s="115"/>
      <c r="K110" s="141"/>
      <c r="L110" s="72"/>
    </row>
    <row r="111" spans="1:12" ht="27.95" customHeight="1" thickBot="1" x14ac:dyDescent="0.25">
      <c r="A111" s="13" t="s">
        <v>66</v>
      </c>
      <c r="B111" s="14"/>
      <c r="C111" s="21"/>
      <c r="D111" s="90">
        <f>SUM(D112)</f>
        <v>132000</v>
      </c>
      <c r="E111" s="90">
        <f t="shared" ref="E111:K111" si="13">SUM(E112)</f>
        <v>132000</v>
      </c>
      <c r="F111" s="90">
        <f t="shared" si="13"/>
        <v>132000</v>
      </c>
      <c r="G111" s="90">
        <f t="shared" si="13"/>
        <v>0</v>
      </c>
      <c r="H111" s="90">
        <f t="shared" si="13"/>
        <v>0</v>
      </c>
      <c r="I111" s="90">
        <f t="shared" si="13"/>
        <v>0</v>
      </c>
      <c r="J111" s="90">
        <f t="shared" si="13"/>
        <v>0</v>
      </c>
      <c r="K111" s="92">
        <f t="shared" si="13"/>
        <v>0</v>
      </c>
    </row>
    <row r="112" spans="1:12" ht="27.95" customHeight="1" x14ac:dyDescent="0.2">
      <c r="A112" s="29"/>
      <c r="B112" s="40" t="s">
        <v>67</v>
      </c>
      <c r="C112" s="41"/>
      <c r="D112" s="142">
        <f t="shared" ref="D112:K112" si="14">SUM(D113:D116)</f>
        <v>132000</v>
      </c>
      <c r="E112" s="142">
        <f t="shared" si="14"/>
        <v>132000</v>
      </c>
      <c r="F112" s="142">
        <f t="shared" si="14"/>
        <v>132000</v>
      </c>
      <c r="G112" s="142">
        <f t="shared" si="14"/>
        <v>0</v>
      </c>
      <c r="H112" s="142">
        <f t="shared" si="14"/>
        <v>0</v>
      </c>
      <c r="I112" s="142">
        <f t="shared" si="14"/>
        <v>0</v>
      </c>
      <c r="J112" s="142">
        <f t="shared" si="14"/>
        <v>0</v>
      </c>
      <c r="K112" s="143">
        <f t="shared" si="14"/>
        <v>0</v>
      </c>
    </row>
    <row r="113" spans="1:11" ht="27.95" customHeight="1" x14ac:dyDescent="0.2">
      <c r="A113" s="15"/>
      <c r="B113" s="18"/>
      <c r="C113" s="44" t="s">
        <v>13</v>
      </c>
      <c r="D113" s="144">
        <v>132000</v>
      </c>
      <c r="E113" s="144"/>
      <c r="F113" s="145"/>
      <c r="G113" s="145"/>
      <c r="H113" s="145"/>
      <c r="I113" s="145"/>
      <c r="J113" s="145"/>
      <c r="K113" s="146"/>
    </row>
    <row r="114" spans="1:11" ht="27.95" customHeight="1" x14ac:dyDescent="0.2">
      <c r="A114" s="15"/>
      <c r="B114" s="18"/>
      <c r="C114" s="56" t="s">
        <v>85</v>
      </c>
      <c r="D114" s="114"/>
      <c r="E114" s="114">
        <v>64020</v>
      </c>
      <c r="F114" s="115">
        <v>64020</v>
      </c>
      <c r="G114" s="115"/>
      <c r="H114" s="115"/>
      <c r="I114" s="115"/>
      <c r="J114" s="115"/>
      <c r="K114" s="141"/>
    </row>
    <row r="115" spans="1:11" ht="27.95" customHeight="1" x14ac:dyDescent="0.2">
      <c r="A115" s="15"/>
      <c r="B115" s="18"/>
      <c r="C115" s="25" t="s">
        <v>27</v>
      </c>
      <c r="D115" s="105"/>
      <c r="E115" s="105">
        <v>7920</v>
      </c>
      <c r="F115" s="105">
        <v>7920</v>
      </c>
      <c r="G115" s="112"/>
      <c r="H115" s="112"/>
      <c r="I115" s="112"/>
      <c r="J115" s="112"/>
      <c r="K115" s="133"/>
    </row>
    <row r="116" spans="1:11" ht="24.75" customHeight="1" thickBot="1" x14ac:dyDescent="0.25">
      <c r="A116" s="38"/>
      <c r="B116" s="39"/>
      <c r="C116" s="20" t="s">
        <v>14</v>
      </c>
      <c r="D116" s="100"/>
      <c r="E116" s="100">
        <v>60060</v>
      </c>
      <c r="F116" s="100">
        <v>60060</v>
      </c>
      <c r="G116" s="137"/>
      <c r="H116" s="137"/>
      <c r="I116" s="137"/>
      <c r="J116" s="137"/>
      <c r="K116" s="101"/>
    </row>
    <row r="117" spans="1:11" ht="27.75" hidden="1" customHeight="1" thickBot="1" x14ac:dyDescent="0.25">
      <c r="A117" s="13" t="s">
        <v>81</v>
      </c>
      <c r="B117" s="14"/>
      <c r="C117" s="21"/>
      <c r="D117" s="90">
        <f t="shared" ref="D117:K117" si="15">SUM(D118)</f>
        <v>0</v>
      </c>
      <c r="E117" s="90">
        <f t="shared" si="15"/>
        <v>0</v>
      </c>
      <c r="F117" s="91">
        <f t="shared" si="15"/>
        <v>0</v>
      </c>
      <c r="G117" s="91">
        <f t="shared" si="15"/>
        <v>0</v>
      </c>
      <c r="H117" s="91">
        <f t="shared" si="15"/>
        <v>0</v>
      </c>
      <c r="I117" s="91">
        <f t="shared" si="15"/>
        <v>0</v>
      </c>
      <c r="J117" s="91">
        <f t="shared" si="15"/>
        <v>0</v>
      </c>
      <c r="K117" s="92">
        <f t="shared" si="15"/>
        <v>0</v>
      </c>
    </row>
    <row r="118" spans="1:11" ht="27.75" hidden="1" customHeight="1" thickBot="1" x14ac:dyDescent="0.25">
      <c r="A118" s="220"/>
      <c r="B118" s="39" t="s">
        <v>82</v>
      </c>
      <c r="C118" s="54"/>
      <c r="D118" s="126">
        <f>SUM(D119)</f>
        <v>0</v>
      </c>
      <c r="E118" s="126">
        <f>SUM(E120)</f>
        <v>0</v>
      </c>
      <c r="F118" s="126">
        <f>SUM(F120)</f>
        <v>0</v>
      </c>
      <c r="G118" s="127"/>
      <c r="H118" s="127"/>
      <c r="I118" s="127"/>
      <c r="J118" s="127"/>
      <c r="K118" s="147"/>
    </row>
    <row r="119" spans="1:11" ht="1.5" hidden="1" customHeight="1" x14ac:dyDescent="0.2">
      <c r="A119" s="221"/>
      <c r="B119" s="218"/>
      <c r="C119" s="66" t="s">
        <v>13</v>
      </c>
      <c r="D119" s="148"/>
      <c r="E119" s="148"/>
      <c r="F119" s="149"/>
      <c r="G119" s="149"/>
      <c r="H119" s="149"/>
      <c r="I119" s="149"/>
      <c r="J119" s="149"/>
      <c r="K119" s="150"/>
    </row>
    <row r="120" spans="1:11" ht="0.75" customHeight="1" thickBot="1" x14ac:dyDescent="0.25">
      <c r="A120" s="222"/>
      <c r="B120" s="219"/>
      <c r="C120" s="20" t="s">
        <v>83</v>
      </c>
      <c r="D120" s="100"/>
      <c r="E120" s="100"/>
      <c r="F120" s="137"/>
      <c r="G120" s="137"/>
      <c r="H120" s="137"/>
      <c r="I120" s="137"/>
      <c r="J120" s="137"/>
      <c r="K120" s="101"/>
    </row>
    <row r="121" spans="1:11" ht="27.95" customHeight="1" thickBot="1" x14ac:dyDescent="0.25">
      <c r="A121" s="13" t="s">
        <v>81</v>
      </c>
      <c r="B121" s="14"/>
      <c r="C121" s="21"/>
      <c r="D121" s="90">
        <f t="shared" ref="D121:K125" si="16">SUM(D122)</f>
        <v>20890.82</v>
      </c>
      <c r="E121" s="90">
        <f t="shared" si="16"/>
        <v>20890.82</v>
      </c>
      <c r="F121" s="90">
        <f t="shared" si="16"/>
        <v>20890.82</v>
      </c>
      <c r="G121" s="90">
        <f t="shared" si="16"/>
        <v>0</v>
      </c>
      <c r="H121" s="90">
        <f t="shared" si="16"/>
        <v>0</v>
      </c>
      <c r="I121" s="90">
        <f t="shared" si="16"/>
        <v>0</v>
      </c>
      <c r="J121" s="90">
        <f t="shared" si="16"/>
        <v>0</v>
      </c>
      <c r="K121" s="90">
        <f t="shared" si="16"/>
        <v>0</v>
      </c>
    </row>
    <row r="122" spans="1:11" ht="27.95" customHeight="1" thickBot="1" x14ac:dyDescent="0.25">
      <c r="A122" s="84"/>
      <c r="B122" s="30" t="s">
        <v>82</v>
      </c>
      <c r="C122" s="31"/>
      <c r="D122" s="128">
        <f>SUM(D123+D124)</f>
        <v>20890.82</v>
      </c>
      <c r="E122" s="128">
        <f t="shared" ref="E122:K122" si="17">SUM(E123+E124)</f>
        <v>20890.82</v>
      </c>
      <c r="F122" s="128">
        <f t="shared" si="17"/>
        <v>20890.82</v>
      </c>
      <c r="G122" s="128">
        <f t="shared" si="17"/>
        <v>0</v>
      </c>
      <c r="H122" s="128">
        <f t="shared" si="17"/>
        <v>0</v>
      </c>
      <c r="I122" s="128">
        <f t="shared" si="17"/>
        <v>0</v>
      </c>
      <c r="J122" s="128">
        <f t="shared" si="17"/>
        <v>0</v>
      </c>
      <c r="K122" s="128">
        <f t="shared" si="17"/>
        <v>0</v>
      </c>
    </row>
    <row r="123" spans="1:11" ht="27.95" customHeight="1" thickBot="1" x14ac:dyDescent="0.25">
      <c r="A123" s="84"/>
      <c r="B123" s="83"/>
      <c r="C123" s="85" t="s">
        <v>13</v>
      </c>
      <c r="D123" s="151">
        <v>20890.82</v>
      </c>
      <c r="E123" s="152"/>
      <c r="F123" s="153"/>
      <c r="G123" s="153"/>
      <c r="H123" s="153"/>
      <c r="I123" s="153"/>
      <c r="J123" s="153"/>
      <c r="K123" s="154"/>
    </row>
    <row r="124" spans="1:11" ht="27.95" customHeight="1" thickBot="1" x14ac:dyDescent="0.25">
      <c r="A124" s="84"/>
      <c r="B124" s="83"/>
      <c r="C124" s="85" t="s">
        <v>83</v>
      </c>
      <c r="D124" s="151">
        <v>0</v>
      </c>
      <c r="E124" s="151">
        <v>20890.82</v>
      </c>
      <c r="F124" s="155">
        <v>20890.82</v>
      </c>
      <c r="G124" s="153"/>
      <c r="H124" s="153"/>
      <c r="I124" s="153"/>
      <c r="J124" s="153"/>
      <c r="K124" s="154"/>
    </row>
    <row r="125" spans="1:11" ht="27.95" customHeight="1" thickBot="1" x14ac:dyDescent="0.25">
      <c r="A125" s="13" t="s">
        <v>50</v>
      </c>
      <c r="B125" s="14"/>
      <c r="C125" s="21"/>
      <c r="D125" s="90">
        <f t="shared" si="16"/>
        <v>1996878</v>
      </c>
      <c r="E125" s="90">
        <f t="shared" si="16"/>
        <v>1996878</v>
      </c>
      <c r="F125" s="91">
        <f t="shared" si="16"/>
        <v>1996878</v>
      </c>
      <c r="G125" s="91">
        <f t="shared" si="16"/>
        <v>0</v>
      </c>
      <c r="H125" s="91">
        <f t="shared" si="16"/>
        <v>0</v>
      </c>
      <c r="I125" s="91">
        <f t="shared" si="16"/>
        <v>0</v>
      </c>
      <c r="J125" s="91">
        <f t="shared" si="16"/>
        <v>0</v>
      </c>
      <c r="K125" s="92">
        <f t="shared" si="16"/>
        <v>0</v>
      </c>
    </row>
    <row r="126" spans="1:11" ht="27.95" customHeight="1" x14ac:dyDescent="0.2">
      <c r="A126" s="29"/>
      <c r="B126" s="30" t="s">
        <v>51</v>
      </c>
      <c r="C126" s="31"/>
      <c r="D126" s="128">
        <f>SUM(D127)</f>
        <v>1996878</v>
      </c>
      <c r="E126" s="128">
        <f t="shared" ref="E126:K126" si="18">SUM(E128)</f>
        <v>1996878</v>
      </c>
      <c r="F126" s="128">
        <f t="shared" si="18"/>
        <v>1996878</v>
      </c>
      <c r="G126" s="128">
        <f t="shared" si="18"/>
        <v>0</v>
      </c>
      <c r="H126" s="128">
        <f t="shared" si="18"/>
        <v>0</v>
      </c>
      <c r="I126" s="128">
        <f t="shared" si="18"/>
        <v>0</v>
      </c>
      <c r="J126" s="128">
        <f t="shared" si="18"/>
        <v>0</v>
      </c>
      <c r="K126" s="129">
        <f t="shared" si="18"/>
        <v>0</v>
      </c>
    </row>
    <row r="127" spans="1:11" ht="27.95" customHeight="1" x14ac:dyDescent="0.2">
      <c r="A127" s="52"/>
      <c r="B127" s="53"/>
      <c r="C127" s="71" t="s">
        <v>13</v>
      </c>
      <c r="D127" s="156">
        <v>1996878</v>
      </c>
      <c r="E127" s="156"/>
      <c r="F127" s="156"/>
      <c r="G127" s="157"/>
      <c r="H127" s="157"/>
      <c r="I127" s="157"/>
      <c r="J127" s="158"/>
      <c r="K127" s="159"/>
    </row>
    <row r="128" spans="1:11" ht="27.95" customHeight="1" thickBot="1" x14ac:dyDescent="0.25">
      <c r="A128" s="15"/>
      <c r="B128" s="18"/>
      <c r="C128" s="56" t="s">
        <v>52</v>
      </c>
      <c r="D128" s="114"/>
      <c r="E128" s="103">
        <v>1996878</v>
      </c>
      <c r="F128" s="103">
        <v>1996878</v>
      </c>
      <c r="G128" s="114"/>
      <c r="H128" s="114"/>
      <c r="I128" s="114"/>
      <c r="J128" s="127"/>
      <c r="K128" s="147"/>
    </row>
    <row r="129" spans="1:11" ht="27.95" customHeight="1" thickBot="1" x14ac:dyDescent="0.25">
      <c r="A129" s="13" t="s">
        <v>53</v>
      </c>
      <c r="B129" s="14"/>
      <c r="C129" s="14"/>
      <c r="D129" s="90">
        <f>SUM(D130+D134)</f>
        <v>757915.32</v>
      </c>
      <c r="E129" s="90">
        <f t="shared" ref="E129:K129" si="19">SUM(E130+E134)</f>
        <v>757915.32</v>
      </c>
      <c r="F129" s="90">
        <f t="shared" si="19"/>
        <v>757915.32</v>
      </c>
      <c r="G129" s="90">
        <f t="shared" si="19"/>
        <v>0</v>
      </c>
      <c r="H129" s="90">
        <f t="shared" si="19"/>
        <v>0</v>
      </c>
      <c r="I129" s="90">
        <f t="shared" si="19"/>
        <v>0</v>
      </c>
      <c r="J129" s="90">
        <f t="shared" si="19"/>
        <v>0</v>
      </c>
      <c r="K129" s="92">
        <f t="shared" si="19"/>
        <v>0</v>
      </c>
    </row>
    <row r="130" spans="1:11" ht="27.95" customHeight="1" x14ac:dyDescent="0.2">
      <c r="A130" s="34"/>
      <c r="B130" s="35" t="s">
        <v>54</v>
      </c>
      <c r="C130" s="35"/>
      <c r="D130" s="160">
        <f>SUM(D132)</f>
        <v>757915.32</v>
      </c>
      <c r="E130" s="160">
        <f>SUM(E132:E133)</f>
        <v>757915.32</v>
      </c>
      <c r="F130" s="160">
        <f>SUM(F133)</f>
        <v>757915.32</v>
      </c>
      <c r="G130" s="160">
        <f>SUM(G133)</f>
        <v>0</v>
      </c>
      <c r="H130" s="160">
        <f>SUM(H133)</f>
        <v>0</v>
      </c>
      <c r="I130" s="160">
        <f>SUM(I133)</f>
        <v>0</v>
      </c>
      <c r="J130" s="160">
        <f>SUM(J133)</f>
        <v>0</v>
      </c>
      <c r="K130" s="161">
        <f>SUM(K131:K133)</f>
        <v>0</v>
      </c>
    </row>
    <row r="131" spans="1:11" ht="27.95" customHeight="1" x14ac:dyDescent="0.2">
      <c r="A131" s="36"/>
      <c r="B131" s="212"/>
      <c r="C131" s="49" t="s">
        <v>78</v>
      </c>
      <c r="D131" s="162"/>
      <c r="E131" s="162"/>
      <c r="F131" s="162"/>
      <c r="G131" s="162"/>
      <c r="H131" s="162"/>
      <c r="I131" s="162"/>
      <c r="J131" s="163"/>
      <c r="K131" s="164"/>
    </row>
    <row r="132" spans="1:11" ht="27.95" customHeight="1" x14ac:dyDescent="0.2">
      <c r="A132" s="36"/>
      <c r="B132" s="213"/>
      <c r="C132" s="50" t="s">
        <v>13</v>
      </c>
      <c r="D132" s="132">
        <v>757915.32</v>
      </c>
      <c r="E132" s="132"/>
      <c r="F132" s="132"/>
      <c r="G132" s="132"/>
      <c r="H132" s="132"/>
      <c r="I132" s="165"/>
      <c r="J132" s="166"/>
      <c r="K132" s="167"/>
    </row>
    <row r="133" spans="1:11" ht="27.95" customHeight="1" thickBot="1" x14ac:dyDescent="0.25">
      <c r="A133" s="36"/>
      <c r="B133" s="214"/>
      <c r="C133" s="37" t="s">
        <v>55</v>
      </c>
      <c r="D133" s="168"/>
      <c r="E133" s="132">
        <v>757915.32</v>
      </c>
      <c r="F133" s="132">
        <v>757915.32</v>
      </c>
      <c r="G133" s="168"/>
      <c r="H133" s="168"/>
      <c r="I133" s="169"/>
      <c r="J133" s="170"/>
      <c r="K133" s="171"/>
    </row>
    <row r="134" spans="1:11" ht="27.95" hidden="1" customHeight="1" x14ac:dyDescent="0.2">
      <c r="A134" s="36"/>
      <c r="B134" s="48" t="s">
        <v>74</v>
      </c>
      <c r="C134" s="48"/>
      <c r="D134" s="172">
        <f t="shared" ref="D134:K134" si="20">SUM(D135:D140)</f>
        <v>0</v>
      </c>
      <c r="E134" s="172">
        <f t="shared" si="20"/>
        <v>0</v>
      </c>
      <c r="F134" s="172">
        <f t="shared" si="20"/>
        <v>0</v>
      </c>
      <c r="G134" s="172">
        <f t="shared" si="20"/>
        <v>0</v>
      </c>
      <c r="H134" s="172">
        <f t="shared" si="20"/>
        <v>0</v>
      </c>
      <c r="I134" s="172">
        <f t="shared" si="20"/>
        <v>0</v>
      </c>
      <c r="J134" s="172">
        <f t="shared" si="20"/>
        <v>0</v>
      </c>
      <c r="K134" s="173">
        <f t="shared" si="20"/>
        <v>0</v>
      </c>
    </row>
    <row r="135" spans="1:11" ht="27.95" hidden="1" customHeight="1" x14ac:dyDescent="0.2">
      <c r="A135" s="36"/>
      <c r="B135" s="47"/>
      <c r="C135" s="49" t="s">
        <v>13</v>
      </c>
      <c r="D135" s="162"/>
      <c r="E135" s="162"/>
      <c r="F135" s="162"/>
      <c r="G135" s="162"/>
      <c r="H135" s="162"/>
      <c r="I135" s="174"/>
      <c r="J135" s="163"/>
      <c r="K135" s="175"/>
    </row>
    <row r="136" spans="1:11" ht="27.95" hidden="1" customHeight="1" x14ac:dyDescent="0.2">
      <c r="A136" s="36"/>
      <c r="B136" s="47"/>
      <c r="C136" s="50" t="s">
        <v>75</v>
      </c>
      <c r="D136" s="132"/>
      <c r="E136" s="132"/>
      <c r="F136" s="132"/>
      <c r="G136" s="132"/>
      <c r="H136" s="132"/>
      <c r="I136" s="132"/>
      <c r="J136" s="176"/>
      <c r="K136" s="167"/>
    </row>
    <row r="137" spans="1:11" ht="27.95" hidden="1" customHeight="1" x14ac:dyDescent="0.2">
      <c r="A137" s="36"/>
      <c r="B137" s="47"/>
      <c r="C137" s="50" t="s">
        <v>25</v>
      </c>
      <c r="D137" s="132"/>
      <c r="E137" s="132"/>
      <c r="F137" s="132"/>
      <c r="G137" s="132"/>
      <c r="H137" s="132"/>
      <c r="I137" s="165"/>
      <c r="J137" s="176"/>
      <c r="K137" s="167"/>
    </row>
    <row r="138" spans="1:11" ht="27.95" hidden="1" customHeight="1" x14ac:dyDescent="0.2">
      <c r="A138" s="36"/>
      <c r="B138" s="47"/>
      <c r="C138" s="50" t="s">
        <v>26</v>
      </c>
      <c r="D138" s="132"/>
      <c r="E138" s="132"/>
      <c r="F138" s="132"/>
      <c r="G138" s="132"/>
      <c r="H138" s="132"/>
      <c r="I138" s="165"/>
      <c r="J138" s="176"/>
      <c r="K138" s="167"/>
    </row>
    <row r="139" spans="1:11" ht="27.95" hidden="1" customHeight="1" x14ac:dyDescent="0.2">
      <c r="A139" s="36"/>
      <c r="B139" s="47"/>
      <c r="C139" s="50" t="s">
        <v>38</v>
      </c>
      <c r="D139" s="132"/>
      <c r="E139" s="132"/>
      <c r="F139" s="132"/>
      <c r="G139" s="132"/>
      <c r="H139" s="132"/>
      <c r="I139" s="165"/>
      <c r="J139" s="176"/>
      <c r="K139" s="167"/>
    </row>
    <row r="140" spans="1:11" ht="27.95" hidden="1" customHeight="1" thickBot="1" x14ac:dyDescent="0.25">
      <c r="A140" s="36"/>
      <c r="B140" s="47"/>
      <c r="C140" s="50" t="s">
        <v>14</v>
      </c>
      <c r="D140" s="132"/>
      <c r="E140" s="132"/>
      <c r="F140" s="132"/>
      <c r="G140" s="132"/>
      <c r="H140" s="132"/>
      <c r="I140" s="165"/>
      <c r="J140" s="176"/>
      <c r="K140" s="167"/>
    </row>
    <row r="141" spans="1:11" ht="27.95" customHeight="1" thickBot="1" x14ac:dyDescent="0.25">
      <c r="A141" s="13" t="s">
        <v>56</v>
      </c>
      <c r="B141" s="14"/>
      <c r="C141" s="21"/>
      <c r="D141" s="90">
        <f>SUM(D142+D158)</f>
        <v>275548</v>
      </c>
      <c r="E141" s="90">
        <f t="shared" ref="E141:K141" si="21">SUM(E142+E158)</f>
        <v>275548</v>
      </c>
      <c r="F141" s="90">
        <f t="shared" si="21"/>
        <v>275548</v>
      </c>
      <c r="G141" s="90">
        <f t="shared" si="21"/>
        <v>156153</v>
      </c>
      <c r="H141" s="90">
        <f t="shared" si="21"/>
        <v>24099</v>
      </c>
      <c r="I141" s="90">
        <f t="shared" si="21"/>
        <v>13860</v>
      </c>
      <c r="J141" s="90">
        <f t="shared" si="21"/>
        <v>0</v>
      </c>
      <c r="K141" s="90">
        <f t="shared" si="21"/>
        <v>3743</v>
      </c>
    </row>
    <row r="142" spans="1:11" ht="27.95" customHeight="1" x14ac:dyDescent="0.2">
      <c r="A142" s="75"/>
      <c r="B142" s="76" t="s">
        <v>57</v>
      </c>
      <c r="C142" s="77"/>
      <c r="D142" s="177">
        <f>SUM(D144)</f>
        <v>261688</v>
      </c>
      <c r="E142" s="177">
        <f t="shared" ref="E142:J142" si="22">SUM(E145:E157)</f>
        <v>261688</v>
      </c>
      <c r="F142" s="177">
        <f t="shared" si="22"/>
        <v>261688</v>
      </c>
      <c r="G142" s="177">
        <f t="shared" si="22"/>
        <v>156153</v>
      </c>
      <c r="H142" s="177">
        <f t="shared" si="22"/>
        <v>24099</v>
      </c>
      <c r="I142" s="177">
        <f t="shared" si="22"/>
        <v>0</v>
      </c>
      <c r="J142" s="177">
        <f t="shared" si="22"/>
        <v>0</v>
      </c>
      <c r="K142" s="178">
        <f>SUM(K143)</f>
        <v>3743</v>
      </c>
    </row>
    <row r="143" spans="1:11" ht="27.95" customHeight="1" x14ac:dyDescent="0.2">
      <c r="A143" s="75"/>
      <c r="B143" s="78"/>
      <c r="C143" s="79" t="s">
        <v>61</v>
      </c>
      <c r="D143" s="179"/>
      <c r="E143" s="179"/>
      <c r="F143" s="179"/>
      <c r="G143" s="179"/>
      <c r="H143" s="179"/>
      <c r="I143" s="179"/>
      <c r="J143" s="180"/>
      <c r="K143" s="181">
        <v>3743</v>
      </c>
    </row>
    <row r="144" spans="1:11" ht="27.95" customHeight="1" x14ac:dyDescent="0.2">
      <c r="A144" s="75"/>
      <c r="B144" s="78"/>
      <c r="C144" s="80" t="s">
        <v>13</v>
      </c>
      <c r="D144" s="182">
        <v>261688</v>
      </c>
      <c r="E144" s="182"/>
      <c r="F144" s="182"/>
      <c r="G144" s="182"/>
      <c r="H144" s="182"/>
      <c r="I144" s="182"/>
      <c r="J144" s="183"/>
      <c r="K144" s="184"/>
    </row>
    <row r="145" spans="1:12" ht="27.95" customHeight="1" x14ac:dyDescent="0.2">
      <c r="A145" s="75"/>
      <c r="B145" s="78"/>
      <c r="C145" s="80" t="s">
        <v>22</v>
      </c>
      <c r="D145" s="182"/>
      <c r="E145" s="182">
        <v>115559</v>
      </c>
      <c r="F145" s="182">
        <v>115559</v>
      </c>
      <c r="G145" s="182">
        <f>SUM(F145)</f>
        <v>115559</v>
      </c>
      <c r="H145" s="182"/>
      <c r="I145" s="182"/>
      <c r="J145" s="183"/>
      <c r="K145" s="184"/>
    </row>
    <row r="146" spans="1:12" ht="27.95" customHeight="1" x14ac:dyDescent="0.2">
      <c r="A146" s="75"/>
      <c r="B146" s="78"/>
      <c r="C146" s="80" t="s">
        <v>24</v>
      </c>
      <c r="D146" s="182"/>
      <c r="E146" s="182">
        <v>8205</v>
      </c>
      <c r="F146" s="182">
        <v>8205</v>
      </c>
      <c r="G146" s="182">
        <f>SUM(F146)</f>
        <v>8205</v>
      </c>
      <c r="H146" s="182"/>
      <c r="I146" s="182"/>
      <c r="J146" s="183"/>
      <c r="K146" s="184"/>
    </row>
    <row r="147" spans="1:12" ht="27.95" customHeight="1" x14ac:dyDescent="0.2">
      <c r="A147" s="75"/>
      <c r="B147" s="78"/>
      <c r="C147" s="80" t="s">
        <v>25</v>
      </c>
      <c r="D147" s="182"/>
      <c r="E147" s="182">
        <v>22592</v>
      </c>
      <c r="F147" s="182">
        <v>22592</v>
      </c>
      <c r="G147" s="182"/>
      <c r="H147" s="182">
        <f>SUM(F147)</f>
        <v>22592</v>
      </c>
      <c r="I147" s="182"/>
      <c r="J147" s="183"/>
      <c r="K147" s="184"/>
    </row>
    <row r="148" spans="1:12" ht="27.95" customHeight="1" x14ac:dyDescent="0.2">
      <c r="A148" s="75"/>
      <c r="B148" s="78"/>
      <c r="C148" s="80" t="s">
        <v>26</v>
      </c>
      <c r="D148" s="182"/>
      <c r="E148" s="182">
        <v>1503</v>
      </c>
      <c r="F148" s="182">
        <v>1503</v>
      </c>
      <c r="G148" s="182"/>
      <c r="H148" s="182">
        <v>1503</v>
      </c>
      <c r="I148" s="182"/>
      <c r="J148" s="183"/>
      <c r="K148" s="184"/>
    </row>
    <row r="149" spans="1:12" ht="27.95" customHeight="1" x14ac:dyDescent="0.2">
      <c r="A149" s="75"/>
      <c r="B149" s="78"/>
      <c r="C149" s="80" t="s">
        <v>38</v>
      </c>
      <c r="D149" s="182"/>
      <c r="E149" s="182">
        <v>32389</v>
      </c>
      <c r="F149" s="182">
        <v>32389</v>
      </c>
      <c r="G149" s="182">
        <f>SUM(F149)</f>
        <v>32389</v>
      </c>
      <c r="H149" s="182"/>
      <c r="I149" s="182"/>
      <c r="J149" s="183"/>
      <c r="K149" s="184"/>
    </row>
    <row r="150" spans="1:12" ht="27.95" customHeight="1" x14ac:dyDescent="0.2">
      <c r="A150" s="75"/>
      <c r="B150" s="78"/>
      <c r="C150" s="80" t="s">
        <v>27</v>
      </c>
      <c r="D150" s="182"/>
      <c r="E150" s="182">
        <v>11158</v>
      </c>
      <c r="F150" s="182">
        <v>11158</v>
      </c>
      <c r="G150" s="182"/>
      <c r="H150" s="182"/>
      <c r="I150" s="182"/>
      <c r="J150" s="183"/>
      <c r="K150" s="184"/>
    </row>
    <row r="151" spans="1:12" ht="27.95" customHeight="1" x14ac:dyDescent="0.2">
      <c r="A151" s="75"/>
      <c r="B151" s="78"/>
      <c r="C151" s="80" t="s">
        <v>29</v>
      </c>
      <c r="D151" s="182"/>
      <c r="E151" s="182">
        <v>160</v>
      </c>
      <c r="F151" s="182">
        <v>160</v>
      </c>
      <c r="G151" s="182"/>
      <c r="H151" s="182"/>
      <c r="I151" s="182"/>
      <c r="J151" s="183"/>
      <c r="K151" s="184"/>
    </row>
    <row r="152" spans="1:12" ht="27.95" customHeight="1" x14ac:dyDescent="0.2">
      <c r="A152" s="75"/>
      <c r="B152" s="78"/>
      <c r="C152" s="80" t="s">
        <v>30</v>
      </c>
      <c r="D152" s="182"/>
      <c r="E152" s="182">
        <v>300</v>
      </c>
      <c r="F152" s="182">
        <v>300</v>
      </c>
      <c r="G152" s="182"/>
      <c r="H152" s="182"/>
      <c r="I152" s="182"/>
      <c r="J152" s="183"/>
      <c r="K152" s="184"/>
    </row>
    <row r="153" spans="1:12" ht="27.95" customHeight="1" x14ac:dyDescent="0.2">
      <c r="A153" s="75"/>
      <c r="B153" s="78"/>
      <c r="C153" s="80" t="s">
        <v>14</v>
      </c>
      <c r="D153" s="182"/>
      <c r="E153" s="182">
        <v>64884</v>
      </c>
      <c r="F153" s="182">
        <v>64884</v>
      </c>
      <c r="G153" s="182"/>
      <c r="H153" s="182"/>
      <c r="I153" s="182"/>
      <c r="J153" s="183"/>
      <c r="K153" s="184"/>
    </row>
    <row r="154" spans="1:12" ht="27.95" customHeight="1" x14ac:dyDescent="0.2">
      <c r="A154" s="75"/>
      <c r="B154" s="78"/>
      <c r="C154" s="80" t="s">
        <v>47</v>
      </c>
      <c r="D154" s="182"/>
      <c r="E154" s="182">
        <v>1300</v>
      </c>
      <c r="F154" s="182">
        <v>1300</v>
      </c>
      <c r="G154" s="182"/>
      <c r="H154" s="182"/>
      <c r="I154" s="182"/>
      <c r="J154" s="183"/>
      <c r="K154" s="184"/>
    </row>
    <row r="155" spans="1:12" ht="27.95" customHeight="1" x14ac:dyDescent="0.2">
      <c r="A155" s="75"/>
      <c r="B155" s="78"/>
      <c r="C155" s="80" t="s">
        <v>33</v>
      </c>
      <c r="D155" s="182"/>
      <c r="E155" s="182">
        <v>3604</v>
      </c>
      <c r="F155" s="182">
        <v>3604</v>
      </c>
      <c r="G155" s="182"/>
      <c r="H155" s="182"/>
      <c r="I155" s="182"/>
      <c r="J155" s="183"/>
      <c r="K155" s="184"/>
    </row>
    <row r="156" spans="1:12" ht="27.95" customHeight="1" x14ac:dyDescent="0.2">
      <c r="A156" s="75"/>
      <c r="B156" s="78"/>
      <c r="C156" s="80" t="s">
        <v>73</v>
      </c>
      <c r="D156" s="182"/>
      <c r="E156" s="182">
        <v>30</v>
      </c>
      <c r="F156" s="182">
        <v>30</v>
      </c>
      <c r="G156" s="182"/>
      <c r="H156" s="182"/>
      <c r="I156" s="182"/>
      <c r="J156" s="183"/>
      <c r="K156" s="184"/>
    </row>
    <row r="157" spans="1:12" ht="27.95" customHeight="1" thickBot="1" x14ac:dyDescent="0.25">
      <c r="A157" s="75"/>
      <c r="B157" s="78"/>
      <c r="C157" s="81" t="s">
        <v>87</v>
      </c>
      <c r="D157" s="185"/>
      <c r="E157" s="185">
        <v>4</v>
      </c>
      <c r="F157" s="185">
        <v>4</v>
      </c>
      <c r="G157" s="185"/>
      <c r="H157" s="185">
        <f>SUM(F157)</f>
        <v>4</v>
      </c>
      <c r="I157" s="185"/>
      <c r="J157" s="186"/>
      <c r="K157" s="187"/>
      <c r="L157" s="72"/>
    </row>
    <row r="158" spans="1:12" ht="27.95" customHeight="1" thickBot="1" x14ac:dyDescent="0.25">
      <c r="A158" s="75"/>
      <c r="B158" s="78" t="s">
        <v>89</v>
      </c>
      <c r="C158" s="82"/>
      <c r="D158" s="188">
        <f>SUM(D159)</f>
        <v>13860</v>
      </c>
      <c r="E158" s="188">
        <f>SUM(E160)</f>
        <v>13860</v>
      </c>
      <c r="F158" s="188">
        <f t="shared" ref="F158:J158" si="23">SUM(F160)</f>
        <v>13860</v>
      </c>
      <c r="G158" s="188">
        <f t="shared" si="23"/>
        <v>0</v>
      </c>
      <c r="H158" s="188">
        <f t="shared" si="23"/>
        <v>0</v>
      </c>
      <c r="I158" s="188">
        <f t="shared" si="23"/>
        <v>13860</v>
      </c>
      <c r="J158" s="188">
        <f t="shared" si="23"/>
        <v>0</v>
      </c>
      <c r="K158" s="189"/>
      <c r="L158" s="72"/>
    </row>
    <row r="159" spans="1:12" ht="27.95" customHeight="1" thickBot="1" x14ac:dyDescent="0.25">
      <c r="A159" s="75"/>
      <c r="B159" s="78"/>
      <c r="C159" s="82" t="s">
        <v>13</v>
      </c>
      <c r="D159" s="188">
        <v>13860</v>
      </c>
      <c r="E159" s="188"/>
      <c r="F159" s="188"/>
      <c r="G159" s="188"/>
      <c r="H159" s="188"/>
      <c r="I159" s="188"/>
      <c r="J159" s="190"/>
      <c r="K159" s="189"/>
      <c r="L159" s="72"/>
    </row>
    <row r="160" spans="1:12" ht="27.95" customHeight="1" thickBot="1" x14ac:dyDescent="0.25">
      <c r="A160" s="75"/>
      <c r="B160" s="78"/>
      <c r="C160" s="82" t="s">
        <v>72</v>
      </c>
      <c r="D160" s="188"/>
      <c r="E160" s="188">
        <v>13860</v>
      </c>
      <c r="F160" s="188">
        <v>13860</v>
      </c>
      <c r="G160" s="188"/>
      <c r="H160" s="188"/>
      <c r="I160" s="188">
        <v>13860</v>
      </c>
      <c r="J160" s="190"/>
      <c r="K160" s="189"/>
      <c r="L160" s="72"/>
    </row>
    <row r="161" spans="1:11" ht="25.5" customHeight="1" thickBot="1" x14ac:dyDescent="0.25">
      <c r="A161" s="13" t="s">
        <v>68</v>
      </c>
      <c r="B161" s="14"/>
      <c r="C161" s="21"/>
      <c r="D161" s="90">
        <f>SUM(D167+D171+D162)</f>
        <v>304076.79000000004</v>
      </c>
      <c r="E161" s="90">
        <f t="shared" ref="E161:K161" si="24">SUM(E167+E171+E162)</f>
        <v>304076.78999999998</v>
      </c>
      <c r="F161" s="90">
        <f t="shared" si="24"/>
        <v>304076.78999999998</v>
      </c>
      <c r="G161" s="90">
        <f t="shared" si="24"/>
        <v>3182.26</v>
      </c>
      <c r="H161" s="90">
        <f t="shared" si="24"/>
        <v>0</v>
      </c>
      <c r="I161" s="90">
        <f t="shared" si="24"/>
        <v>301066.13</v>
      </c>
      <c r="J161" s="90">
        <f t="shared" si="24"/>
        <v>0</v>
      </c>
      <c r="K161" s="92">
        <f t="shared" si="24"/>
        <v>0</v>
      </c>
    </row>
    <row r="162" spans="1:11" ht="27.75" hidden="1" customHeight="1" x14ac:dyDescent="0.2">
      <c r="A162" s="57"/>
      <c r="B162" s="64" t="s">
        <v>84</v>
      </c>
      <c r="C162" s="65"/>
      <c r="D162" s="191">
        <f>SUM(D163:D166)</f>
        <v>0</v>
      </c>
      <c r="E162" s="191">
        <f t="shared" ref="E162:K162" si="25">SUM(E163:E166)</f>
        <v>0</v>
      </c>
      <c r="F162" s="191">
        <f t="shared" si="25"/>
        <v>0</v>
      </c>
      <c r="G162" s="191">
        <f t="shared" si="25"/>
        <v>0</v>
      </c>
      <c r="H162" s="191">
        <f t="shared" si="25"/>
        <v>0</v>
      </c>
      <c r="I162" s="191">
        <f t="shared" si="25"/>
        <v>0</v>
      </c>
      <c r="J162" s="191">
        <f t="shared" si="25"/>
        <v>0</v>
      </c>
      <c r="K162" s="192">
        <f t="shared" si="25"/>
        <v>0</v>
      </c>
    </row>
    <row r="163" spans="1:11" ht="27.75" hidden="1" customHeight="1" x14ac:dyDescent="0.2">
      <c r="A163" s="58"/>
      <c r="B163" s="59"/>
      <c r="C163" s="63" t="s">
        <v>13</v>
      </c>
      <c r="D163" s="193"/>
      <c r="E163" s="193"/>
      <c r="F163" s="193"/>
      <c r="G163" s="193"/>
      <c r="H163" s="193"/>
      <c r="I163" s="193"/>
      <c r="J163" s="193"/>
      <c r="K163" s="194"/>
    </row>
    <row r="164" spans="1:11" ht="1.5" hidden="1" customHeight="1" x14ac:dyDescent="0.2">
      <c r="A164" s="58"/>
      <c r="B164" s="59"/>
      <c r="C164" s="63" t="s">
        <v>72</v>
      </c>
      <c r="D164" s="193"/>
      <c r="E164" s="193"/>
      <c r="F164" s="193"/>
      <c r="G164" s="193"/>
      <c r="H164" s="193"/>
      <c r="I164" s="193"/>
      <c r="J164" s="193"/>
      <c r="K164" s="194"/>
    </row>
    <row r="165" spans="1:11" ht="27.75" hidden="1" customHeight="1" x14ac:dyDescent="0.2">
      <c r="A165" s="58"/>
      <c r="B165" s="59"/>
      <c r="C165" s="61" t="s">
        <v>22</v>
      </c>
      <c r="D165" s="195"/>
      <c r="E165" s="195"/>
      <c r="F165" s="195"/>
      <c r="G165" s="195"/>
      <c r="H165" s="195"/>
      <c r="I165" s="195"/>
      <c r="J165" s="195"/>
      <c r="K165" s="196"/>
    </row>
    <row r="166" spans="1:11" ht="0.75" customHeight="1" thickBot="1" x14ac:dyDescent="0.25">
      <c r="A166" s="58"/>
      <c r="B166" s="60"/>
      <c r="C166" s="62" t="s">
        <v>27</v>
      </c>
      <c r="D166" s="197"/>
      <c r="E166" s="197"/>
      <c r="F166" s="197"/>
      <c r="G166" s="197"/>
      <c r="H166" s="197"/>
      <c r="I166" s="197"/>
      <c r="J166" s="197"/>
      <c r="K166" s="198"/>
    </row>
    <row r="167" spans="1:11" ht="27.95" customHeight="1" x14ac:dyDescent="0.2">
      <c r="A167" s="15"/>
      <c r="B167" s="40" t="s">
        <v>69</v>
      </c>
      <c r="C167" s="42"/>
      <c r="D167" s="142">
        <f>SUM(D168:D170)</f>
        <v>190223.72</v>
      </c>
      <c r="E167" s="142">
        <f t="shared" ref="E167:K167" si="26">SUM(E168:E170)</f>
        <v>190223.72</v>
      </c>
      <c r="F167" s="142">
        <f t="shared" si="26"/>
        <v>190223.72</v>
      </c>
      <c r="G167" s="142">
        <f t="shared" si="26"/>
        <v>2055</v>
      </c>
      <c r="H167" s="142">
        <f t="shared" si="26"/>
        <v>0</v>
      </c>
      <c r="I167" s="142">
        <f t="shared" si="26"/>
        <v>188340.32</v>
      </c>
      <c r="J167" s="142">
        <f t="shared" si="26"/>
        <v>0</v>
      </c>
      <c r="K167" s="143">
        <f t="shared" si="26"/>
        <v>0</v>
      </c>
    </row>
    <row r="168" spans="1:11" ht="27.95" customHeight="1" x14ac:dyDescent="0.2">
      <c r="A168" s="15"/>
      <c r="B168" s="45"/>
      <c r="C168" s="44" t="s">
        <v>70</v>
      </c>
      <c r="D168" s="144">
        <v>190223.72</v>
      </c>
      <c r="E168" s="144"/>
      <c r="F168" s="144"/>
      <c r="G168" s="144"/>
      <c r="H168" s="144"/>
      <c r="I168" s="144"/>
      <c r="J168" s="145"/>
      <c r="K168" s="146"/>
    </row>
    <row r="169" spans="1:11" ht="27.95" customHeight="1" x14ac:dyDescent="0.2">
      <c r="A169" s="15"/>
      <c r="B169" s="18"/>
      <c r="C169" s="25" t="s">
        <v>72</v>
      </c>
      <c r="D169" s="105"/>
      <c r="E169" s="105">
        <v>188340.32</v>
      </c>
      <c r="F169" s="105">
        <v>188340.32</v>
      </c>
      <c r="G169" s="105"/>
      <c r="H169" s="105"/>
      <c r="I169" s="105">
        <v>188340.32</v>
      </c>
      <c r="J169" s="112"/>
      <c r="K169" s="133"/>
    </row>
    <row r="170" spans="1:11" ht="27.95" customHeight="1" x14ac:dyDescent="0.2">
      <c r="A170" s="15"/>
      <c r="B170" s="16"/>
      <c r="C170" s="27" t="s">
        <v>22</v>
      </c>
      <c r="D170" s="199"/>
      <c r="E170" s="199">
        <v>1883.4</v>
      </c>
      <c r="F170" s="199">
        <v>1883.4</v>
      </c>
      <c r="G170" s="199">
        <v>2055</v>
      </c>
      <c r="H170" s="199"/>
      <c r="I170" s="199"/>
      <c r="J170" s="200"/>
      <c r="K170" s="201"/>
    </row>
    <row r="171" spans="1:11" ht="27.95" customHeight="1" x14ac:dyDescent="0.2">
      <c r="A171" s="15"/>
      <c r="B171" s="22" t="s">
        <v>71</v>
      </c>
      <c r="C171" s="43"/>
      <c r="D171" s="202">
        <f>SUM(D172:D174)</f>
        <v>113853.07</v>
      </c>
      <c r="E171" s="202">
        <f t="shared" ref="E171:K171" si="27">SUM(E172:E174)</f>
        <v>113853.06999999999</v>
      </c>
      <c r="F171" s="202">
        <f t="shared" si="27"/>
        <v>113853.06999999999</v>
      </c>
      <c r="G171" s="202">
        <f t="shared" si="27"/>
        <v>1127.26</v>
      </c>
      <c r="H171" s="202">
        <f t="shared" si="27"/>
        <v>0</v>
      </c>
      <c r="I171" s="202">
        <f t="shared" si="27"/>
        <v>112725.81</v>
      </c>
      <c r="J171" s="202">
        <f t="shared" si="27"/>
        <v>0</v>
      </c>
      <c r="K171" s="203">
        <f t="shared" si="27"/>
        <v>0</v>
      </c>
    </row>
    <row r="172" spans="1:11" ht="27.95" customHeight="1" x14ac:dyDescent="0.2">
      <c r="A172" s="15"/>
      <c r="B172" s="46"/>
      <c r="C172" s="19" t="s">
        <v>70</v>
      </c>
      <c r="D172" s="97">
        <v>113853.07</v>
      </c>
      <c r="E172" s="97"/>
      <c r="F172" s="97"/>
      <c r="G172" s="97"/>
      <c r="H172" s="97"/>
      <c r="I172" s="97"/>
      <c r="J172" s="98"/>
      <c r="K172" s="99"/>
    </row>
    <row r="173" spans="1:11" ht="27.95" customHeight="1" x14ac:dyDescent="0.2">
      <c r="A173" s="15"/>
      <c r="B173" s="18"/>
      <c r="C173" s="25" t="s">
        <v>72</v>
      </c>
      <c r="D173" s="105"/>
      <c r="E173" s="105">
        <v>112725.81</v>
      </c>
      <c r="F173" s="105">
        <v>112725.81</v>
      </c>
      <c r="G173" s="105"/>
      <c r="H173" s="105"/>
      <c r="I173" s="105">
        <v>112725.81</v>
      </c>
      <c r="J173" s="112"/>
      <c r="K173" s="133"/>
    </row>
    <row r="174" spans="1:11" ht="27.95" customHeight="1" thickBot="1" x14ac:dyDescent="0.25">
      <c r="A174" s="38"/>
      <c r="B174" s="39"/>
      <c r="C174" s="20" t="s">
        <v>22</v>
      </c>
      <c r="D174" s="100"/>
      <c r="E174" s="100">
        <v>1127.26</v>
      </c>
      <c r="F174" s="100">
        <v>1127.26</v>
      </c>
      <c r="G174" s="100">
        <f>SUM(F174)</f>
        <v>1127.26</v>
      </c>
      <c r="H174" s="100"/>
      <c r="I174" s="100"/>
      <c r="J174" s="137"/>
      <c r="K174" s="101"/>
    </row>
    <row r="175" spans="1:11" s="5" customFormat="1" ht="53.25" customHeight="1" thickBot="1" x14ac:dyDescent="0.25">
      <c r="A175" s="215" t="s">
        <v>58</v>
      </c>
      <c r="B175" s="215"/>
      <c r="C175" s="215"/>
      <c r="D175" s="204">
        <f>SUM(D13+D17+D36+D64+D80+D125+D141+D129+D111+D121+D161+D76+D117)</f>
        <v>9319439.4699999988</v>
      </c>
      <c r="E175" s="204">
        <f>SUM(E13+E17+E36+E64+E80+E125+E141+E129+E111+E121+E161+E76+E117)</f>
        <v>9319439.4699999988</v>
      </c>
      <c r="F175" s="204">
        <f>SUM(F13+F17+F36+F64+F80+F125+F141+F129+F111+F121+F161+F76+F117)</f>
        <v>9319439.4699999988</v>
      </c>
      <c r="G175" s="204">
        <f>SUM(G13+G17+G36+G64+G80+G125+G141+G129+G111+F121+G161+G76+G117)</f>
        <v>5299265.08</v>
      </c>
      <c r="H175" s="204">
        <f>SUM(H13+H17+H36+H64+H80+H125+H141+H129+H111+H121+H161+H76+H117)</f>
        <v>119771.33</v>
      </c>
      <c r="I175" s="204">
        <f>SUM(I13+I17+I36+I64+I80+I125+I141+I129+I111+I121+I161+I76+I117)</f>
        <v>467719.13</v>
      </c>
      <c r="J175" s="204">
        <f>SUM(J13+J17+J36+J64+J80+J125+J141+J129+J111+J121+J161+J76+J117)</f>
        <v>0</v>
      </c>
      <c r="K175" s="205">
        <f>SUM(K13+K17+K36+K64+K80+K125+K141+K129+K111+K121+K161+K76+K117)</f>
        <v>268743</v>
      </c>
    </row>
  </sheetData>
  <sheetProtection selectLockedCells="1" selectUnlockedCells="1"/>
  <mergeCells count="16">
    <mergeCell ref="A1:K1"/>
    <mergeCell ref="A2:K2"/>
    <mergeCell ref="A4:K4"/>
    <mergeCell ref="A5:J5"/>
    <mergeCell ref="A8:C10"/>
    <mergeCell ref="D8:D10"/>
    <mergeCell ref="F8:J8"/>
    <mergeCell ref="K8:K10"/>
    <mergeCell ref="F9:F10"/>
    <mergeCell ref="H9:I9"/>
    <mergeCell ref="J9:J10"/>
    <mergeCell ref="B131:B133"/>
    <mergeCell ref="A175:C175"/>
    <mergeCell ref="E8:E9"/>
    <mergeCell ref="B119:B120"/>
    <mergeCell ref="A118:A120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9" firstPageNumber="0" fitToHeight="0" orientation="portrait" r:id="rId1"/>
  <headerFooter alignWithMargins="0"/>
  <rowBreaks count="2" manualBreakCount="2">
    <brk id="67" max="10" man="1"/>
    <brk id="1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_3</vt:lpstr>
      <vt:lpstr>_3!Obszar_wydruku</vt:lpstr>
      <vt:lpstr>_3!Tytuły_wydruku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2022-11-03T10:09:41Z</cp:lastPrinted>
  <dcterms:created xsi:type="dcterms:W3CDTF">2022-02-01T13:19:55Z</dcterms:created>
  <dcterms:modified xsi:type="dcterms:W3CDTF">2022-11-03T10:09:44Z</dcterms:modified>
</cp:coreProperties>
</file>