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"/>
    </mc:Choice>
  </mc:AlternateContent>
  <xr:revisionPtr revIDLastSave="0" documentId="13_ncr:1_{1EB81E1B-B225-4455-BACF-ED731B5C72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_3" sheetId="1" r:id="rId1"/>
  </sheets>
  <definedNames>
    <definedName name="_xlnm.Print_Area" localSheetId="0">_3!$A$1:$K$178</definedName>
    <definedName name="_xlnm.Print_Titles" localSheetId="0">_3!$8:$11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7" i="1" l="1"/>
  <c r="H116" i="1"/>
  <c r="G115" i="1"/>
  <c r="F115" i="1"/>
  <c r="F116" i="1"/>
  <c r="F117" i="1"/>
  <c r="F177" i="1"/>
  <c r="G177" i="1" s="1"/>
  <c r="G174" i="1" s="1"/>
  <c r="F176" i="1"/>
  <c r="F173" i="1"/>
  <c r="F172" i="1"/>
  <c r="F163" i="1"/>
  <c r="F161" i="1" s="1"/>
  <c r="F136" i="1"/>
  <c r="F133" i="1" s="1"/>
  <c r="F127" i="1"/>
  <c r="F125" i="1" s="1"/>
  <c r="F124" i="1" s="1"/>
  <c r="F118" i="1"/>
  <c r="F119" i="1"/>
  <c r="F114" i="1"/>
  <c r="F109" i="1"/>
  <c r="F110" i="1"/>
  <c r="F100" i="1"/>
  <c r="F101" i="1"/>
  <c r="F102" i="1"/>
  <c r="F103" i="1"/>
  <c r="F104" i="1"/>
  <c r="F105" i="1"/>
  <c r="F106" i="1"/>
  <c r="F107" i="1"/>
  <c r="F108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85" i="1"/>
  <c r="F72" i="1"/>
  <c r="F73" i="1"/>
  <c r="F74" i="1"/>
  <c r="F75" i="1"/>
  <c r="F71" i="1"/>
  <c r="F6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47" i="1"/>
  <c r="F41" i="1"/>
  <c r="F42" i="1"/>
  <c r="F43" i="1"/>
  <c r="F40" i="1"/>
  <c r="F39" i="1"/>
  <c r="F27" i="1"/>
  <c r="F28" i="1"/>
  <c r="F29" i="1"/>
  <c r="F30" i="1"/>
  <c r="F31" i="1"/>
  <c r="F32" i="1"/>
  <c r="F33" i="1"/>
  <c r="F34" i="1"/>
  <c r="F35" i="1"/>
  <c r="F26" i="1"/>
  <c r="F16" i="1"/>
  <c r="F14" i="1" s="1"/>
  <c r="F13" i="1" s="1"/>
  <c r="F149" i="1"/>
  <c r="G149" i="1" s="1"/>
  <c r="F150" i="1"/>
  <c r="H150" i="1" s="1"/>
  <c r="F151" i="1"/>
  <c r="F152" i="1"/>
  <c r="G152" i="1" s="1"/>
  <c r="F153" i="1"/>
  <c r="F154" i="1"/>
  <c r="F155" i="1"/>
  <c r="F156" i="1"/>
  <c r="F157" i="1"/>
  <c r="F158" i="1"/>
  <c r="F159" i="1"/>
  <c r="F160" i="1"/>
  <c r="F148" i="1"/>
  <c r="G148" i="1" s="1"/>
  <c r="E125" i="1"/>
  <c r="E124" i="1" s="1"/>
  <c r="G125" i="1"/>
  <c r="G124" i="1" s="1"/>
  <c r="H125" i="1"/>
  <c r="H124" i="1" s="1"/>
  <c r="I125" i="1"/>
  <c r="I124" i="1" s="1"/>
  <c r="J125" i="1"/>
  <c r="J124" i="1" s="1"/>
  <c r="K125" i="1"/>
  <c r="K124" i="1" s="1"/>
  <c r="D125" i="1"/>
  <c r="G161" i="1"/>
  <c r="H161" i="1"/>
  <c r="I161" i="1"/>
  <c r="J161" i="1"/>
  <c r="E161" i="1"/>
  <c r="D161" i="1"/>
  <c r="K18" i="1"/>
  <c r="K17" i="1" s="1"/>
  <c r="H160" i="1"/>
  <c r="E37" i="1"/>
  <c r="E18" i="1"/>
  <c r="E17" i="1" s="1"/>
  <c r="K145" i="1"/>
  <c r="K144" i="1" s="1"/>
  <c r="J145" i="1"/>
  <c r="I145" i="1"/>
  <c r="E145" i="1"/>
  <c r="K81" i="1"/>
  <c r="K80" i="1" s="1"/>
  <c r="J81" i="1"/>
  <c r="J80" i="1" s="1"/>
  <c r="I81" i="1"/>
  <c r="I80" i="1" s="1"/>
  <c r="H81" i="1"/>
  <c r="H80" i="1" s="1"/>
  <c r="E81" i="1"/>
  <c r="E80" i="1" s="1"/>
  <c r="K44" i="1"/>
  <c r="J44" i="1"/>
  <c r="I44" i="1"/>
  <c r="H44" i="1"/>
  <c r="G44" i="1"/>
  <c r="E44" i="1"/>
  <c r="K37" i="1"/>
  <c r="J37" i="1"/>
  <c r="I37" i="1"/>
  <c r="H37" i="1"/>
  <c r="G37" i="1"/>
  <c r="D68" i="1"/>
  <c r="K165" i="1"/>
  <c r="J165" i="1"/>
  <c r="I165" i="1"/>
  <c r="H165" i="1"/>
  <c r="G165" i="1"/>
  <c r="F165" i="1"/>
  <c r="E165" i="1"/>
  <c r="D165" i="1"/>
  <c r="F121" i="1"/>
  <c r="F120" i="1" s="1"/>
  <c r="E121" i="1"/>
  <c r="E120" i="1" s="1"/>
  <c r="D121" i="1"/>
  <c r="D120" i="1" s="1"/>
  <c r="K120" i="1"/>
  <c r="J120" i="1"/>
  <c r="I120" i="1"/>
  <c r="H120" i="1"/>
  <c r="G120" i="1"/>
  <c r="K77" i="1"/>
  <c r="K76" i="1" s="1"/>
  <c r="J77" i="1"/>
  <c r="J76" i="1" s="1"/>
  <c r="I77" i="1"/>
  <c r="I76" i="1" s="1"/>
  <c r="H77" i="1"/>
  <c r="H76" i="1" s="1"/>
  <c r="G77" i="1"/>
  <c r="G76" i="1" s="1"/>
  <c r="F77" i="1"/>
  <c r="F76" i="1" s="1"/>
  <c r="E77" i="1"/>
  <c r="E76" i="1" s="1"/>
  <c r="D77" i="1"/>
  <c r="D76" i="1" s="1"/>
  <c r="G81" i="1"/>
  <c r="G80" i="1" s="1"/>
  <c r="I174" i="1"/>
  <c r="K133" i="1"/>
  <c r="K65" i="1"/>
  <c r="J65" i="1"/>
  <c r="I65" i="1"/>
  <c r="H65" i="1"/>
  <c r="G65" i="1"/>
  <c r="F65" i="1"/>
  <c r="E65" i="1"/>
  <c r="K137" i="1"/>
  <c r="J137" i="1"/>
  <c r="I137" i="1"/>
  <c r="H137" i="1"/>
  <c r="G137" i="1"/>
  <c r="F137" i="1"/>
  <c r="E137" i="1"/>
  <c r="D137" i="1"/>
  <c r="G170" i="1"/>
  <c r="K170" i="1"/>
  <c r="J170" i="1"/>
  <c r="I170" i="1"/>
  <c r="H170" i="1"/>
  <c r="E170" i="1"/>
  <c r="K174" i="1"/>
  <c r="J174" i="1"/>
  <c r="H174" i="1"/>
  <c r="E174" i="1"/>
  <c r="D174" i="1"/>
  <c r="D170" i="1"/>
  <c r="K112" i="1"/>
  <c r="K111" i="1" s="1"/>
  <c r="J112" i="1"/>
  <c r="J111" i="1" s="1"/>
  <c r="I112" i="1"/>
  <c r="I111" i="1" s="1"/>
  <c r="G112" i="1"/>
  <c r="G111" i="1" s="1"/>
  <c r="E112" i="1"/>
  <c r="E111" i="1" s="1"/>
  <c r="D112" i="1"/>
  <c r="D111" i="1" s="1"/>
  <c r="J18" i="1"/>
  <c r="J17" i="1" s="1"/>
  <c r="I18" i="1"/>
  <c r="I17" i="1" s="1"/>
  <c r="H18" i="1"/>
  <c r="H17" i="1" s="1"/>
  <c r="G18" i="1"/>
  <c r="G17" i="1" s="1"/>
  <c r="G13" i="1"/>
  <c r="D14" i="1"/>
  <c r="D13" i="1" s="1"/>
  <c r="E14" i="1"/>
  <c r="E13" i="1" s="1"/>
  <c r="H14" i="1"/>
  <c r="H13" i="1" s="1"/>
  <c r="I14" i="1"/>
  <c r="I13" i="1" s="1"/>
  <c r="J14" i="1"/>
  <c r="J13" i="1" s="1"/>
  <c r="K14" i="1"/>
  <c r="K13" i="1" s="1"/>
  <c r="D18" i="1"/>
  <c r="D17" i="1" s="1"/>
  <c r="D37" i="1"/>
  <c r="D44" i="1"/>
  <c r="D65" i="1"/>
  <c r="E68" i="1"/>
  <c r="G68" i="1"/>
  <c r="H68" i="1"/>
  <c r="I68" i="1"/>
  <c r="J68" i="1"/>
  <c r="K68" i="1"/>
  <c r="D81" i="1"/>
  <c r="D80" i="1" s="1"/>
  <c r="D129" i="1"/>
  <c r="D128" i="1" s="1"/>
  <c r="E129" i="1"/>
  <c r="E128" i="1" s="1"/>
  <c r="F129" i="1"/>
  <c r="F128" i="1" s="1"/>
  <c r="G129" i="1"/>
  <c r="G128" i="1" s="1"/>
  <c r="H129" i="1"/>
  <c r="H128" i="1" s="1"/>
  <c r="I129" i="1"/>
  <c r="I128" i="1" s="1"/>
  <c r="J129" i="1"/>
  <c r="J128" i="1" s="1"/>
  <c r="K129" i="1"/>
  <c r="K128" i="1" s="1"/>
  <c r="D133" i="1"/>
  <c r="E133" i="1"/>
  <c r="G133" i="1"/>
  <c r="H133" i="1"/>
  <c r="I133" i="1"/>
  <c r="J133" i="1"/>
  <c r="D145" i="1"/>
  <c r="H112" i="1" l="1"/>
  <c r="H111" i="1" s="1"/>
  <c r="F145" i="1"/>
  <c r="F112" i="1"/>
  <c r="F111" i="1" s="1"/>
  <c r="F170" i="1"/>
  <c r="F44" i="1"/>
  <c r="F174" i="1"/>
  <c r="F81" i="1"/>
  <c r="F80" i="1" s="1"/>
  <c r="F68" i="1"/>
  <c r="F37" i="1"/>
  <c r="F18" i="1"/>
  <c r="F17" i="1" s="1"/>
  <c r="E36" i="1"/>
  <c r="J36" i="1"/>
  <c r="D144" i="1"/>
  <c r="I36" i="1"/>
  <c r="E144" i="1"/>
  <c r="D124" i="1"/>
  <c r="I144" i="1"/>
  <c r="J144" i="1"/>
  <c r="I64" i="1"/>
  <c r="F144" i="1"/>
  <c r="G132" i="1"/>
  <c r="D132" i="1"/>
  <c r="D64" i="1"/>
  <c r="K132" i="1"/>
  <c r="H145" i="1"/>
  <c r="H144" i="1" s="1"/>
  <c r="J132" i="1"/>
  <c r="F164" i="1"/>
  <c r="I132" i="1"/>
  <c r="I164" i="1"/>
  <c r="F132" i="1"/>
  <c r="F64" i="1"/>
  <c r="H164" i="1"/>
  <c r="K64" i="1"/>
  <c r="J64" i="1"/>
  <c r="G64" i="1"/>
  <c r="K164" i="1"/>
  <c r="H132" i="1"/>
  <c r="H64" i="1"/>
  <c r="J164" i="1"/>
  <c r="E164" i="1"/>
  <c r="G36" i="1"/>
  <c r="H36" i="1"/>
  <c r="E132" i="1"/>
  <c r="E64" i="1"/>
  <c r="G164" i="1"/>
  <c r="D164" i="1"/>
  <c r="G145" i="1"/>
  <c r="G144" i="1" s="1"/>
  <c r="K36" i="1"/>
  <c r="D36" i="1"/>
  <c r="F36" i="1" l="1"/>
  <c r="F178" i="1" s="1"/>
  <c r="K178" i="1"/>
  <c r="I178" i="1"/>
  <c r="G178" i="1"/>
  <c r="E178" i="1"/>
  <c r="H178" i="1"/>
  <c r="J178" i="1"/>
  <c r="D178" i="1"/>
</calcChain>
</file>

<file path=xl/sharedStrings.xml><?xml version="1.0" encoding="utf-8"?>
<sst xmlns="http://schemas.openxmlformats.org/spreadsheetml/2006/main" count="181" uniqueCount="93">
  <si>
    <t xml:space="preserve">Dochody i wydatki związane z realizacją zadań  z zakresu administracji rządowej </t>
  </si>
  <si>
    <t>Klasyfikacja</t>
  </si>
  <si>
    <t xml:space="preserve">Dotacje ogółem </t>
  </si>
  <si>
    <t xml:space="preserve">  z tego</t>
  </si>
  <si>
    <t>WPŁATY DO BUDŻETU PAŃSTWA</t>
  </si>
  <si>
    <t>Wydatki bieżące</t>
  </si>
  <si>
    <t xml:space="preserve">w tym </t>
  </si>
  <si>
    <t>Wydatki majątkowe</t>
  </si>
  <si>
    <t>wynagrodzenia</t>
  </si>
  <si>
    <t>pochodne od wynagrodzeń</t>
  </si>
  <si>
    <t>świadczenia społeczne</t>
  </si>
  <si>
    <t>010</t>
  </si>
  <si>
    <t>01005</t>
  </si>
  <si>
    <t>2110</t>
  </si>
  <si>
    <t>4300</t>
  </si>
  <si>
    <t>700</t>
  </si>
  <si>
    <t>70005</t>
  </si>
  <si>
    <t>0470</t>
  </si>
  <si>
    <t>0750</t>
  </si>
  <si>
    <t>0770</t>
  </si>
  <si>
    <t>710</t>
  </si>
  <si>
    <t>71015</t>
  </si>
  <si>
    <t>4010</t>
  </si>
  <si>
    <t>4020</t>
  </si>
  <si>
    <t>4040</t>
  </si>
  <si>
    <t>4110</t>
  </si>
  <si>
    <t>4120</t>
  </si>
  <si>
    <t>4210</t>
  </si>
  <si>
    <t>4260</t>
  </si>
  <si>
    <t>4270</t>
  </si>
  <si>
    <t>4280</t>
  </si>
  <si>
    <t>4410</t>
  </si>
  <si>
    <t>4430</t>
  </si>
  <si>
    <t>4440</t>
  </si>
  <si>
    <t>4610</t>
  </si>
  <si>
    <t>750</t>
  </si>
  <si>
    <t>75011</t>
  </si>
  <si>
    <t>75045</t>
  </si>
  <si>
    <t>4170</t>
  </si>
  <si>
    <t>754</t>
  </si>
  <si>
    <t>75411</t>
  </si>
  <si>
    <t>3070</t>
  </si>
  <si>
    <t>4050</t>
  </si>
  <si>
    <t>4060</t>
  </si>
  <si>
    <t>4070</t>
  </si>
  <si>
    <t>4180</t>
  </si>
  <si>
    <t>4250</t>
  </si>
  <si>
    <t>4360</t>
  </si>
  <si>
    <t>4510</t>
  </si>
  <si>
    <t>4550</t>
  </si>
  <si>
    <t>851</t>
  </si>
  <si>
    <t>85156</t>
  </si>
  <si>
    <t>4130</t>
  </si>
  <si>
    <t>852</t>
  </si>
  <si>
    <t>85203</t>
  </si>
  <si>
    <t>2830</t>
  </si>
  <si>
    <t>853</t>
  </si>
  <si>
    <t>85321</t>
  </si>
  <si>
    <t>Razem:</t>
  </si>
  <si>
    <t>3020</t>
  </si>
  <si>
    <t>4480</t>
  </si>
  <si>
    <t>0420</t>
  </si>
  <si>
    <t>0920</t>
  </si>
  <si>
    <t>71012</t>
  </si>
  <si>
    <t>0550</t>
  </si>
  <si>
    <t>0970</t>
  </si>
  <si>
    <t>755</t>
  </si>
  <si>
    <t>75515</t>
  </si>
  <si>
    <t>855</t>
  </si>
  <si>
    <t>85508</t>
  </si>
  <si>
    <t>2160</t>
  </si>
  <si>
    <t>85510</t>
  </si>
  <si>
    <t>3110</t>
  </si>
  <si>
    <t>4700</t>
  </si>
  <si>
    <t>85205</t>
  </si>
  <si>
    <t>3030</t>
  </si>
  <si>
    <t>4520</t>
  </si>
  <si>
    <t>4080</t>
  </si>
  <si>
    <t>0690</t>
  </si>
  <si>
    <t>752</t>
  </si>
  <si>
    <t>75295</t>
  </si>
  <si>
    <t>801</t>
  </si>
  <si>
    <t>80153</t>
  </si>
  <si>
    <t>4240</t>
  </si>
  <si>
    <t>85504</t>
  </si>
  <si>
    <t>2360</t>
  </si>
  <si>
    <t>0760</t>
  </si>
  <si>
    <t>4710</t>
  </si>
  <si>
    <t>i innych zadań zleconych odrębnymi  ustawami w  2022 r.</t>
  </si>
  <si>
    <t>85395</t>
  </si>
  <si>
    <t>Wydatki  ogółem              ( 6+10)</t>
  </si>
  <si>
    <r>
      <t>Załącznik Nr 2</t>
    </r>
    <r>
      <rPr>
        <sz val="11"/>
        <rFont val="Times New Roman"/>
        <family val="1"/>
        <charset val="238"/>
      </rPr>
      <t xml:space="preserve"> do Uchwały Zarządu Powiatu Braniewskiego</t>
    </r>
  </si>
  <si>
    <t xml:space="preserve"> Nr 634/22 z dnia 29 grudnia 2022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</si>
</sst>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family val="2"/>
      <charset val="238"/>
    </font>
    <font>
      <b/>
      <sz val="11"/>
      <name val="Arial CE"/>
      <family val="2"/>
      <charset val="238"/>
    </font>
    <font>
      <sz val="8"/>
      <name val="Arial CE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9"/>
      <name val="Times New Roman"/>
      <family val="1"/>
      <charset val="238"/>
    </font>
    <font>
      <sz val="11"/>
      <color indexed="9"/>
      <name val="Times New Roman"/>
      <family val="1"/>
      <charset val="238"/>
    </font>
    <font>
      <sz val="10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</fills>
  <borders count="7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</borders>
  <cellStyleXfs count="1">
    <xf numFmtId="0" fontId="0" fillId="0" borderId="0"/>
  </cellStyleXfs>
  <cellXfs count="21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4" fillId="3" borderId="20" xfId="0" applyNumberFormat="1" applyFont="1" applyFill="1" applyBorder="1" applyAlignment="1">
      <alignment horizontal="center" vertical="center"/>
    </xf>
    <xf numFmtId="49" fontId="4" fillId="3" borderId="21" xfId="0" applyNumberFormat="1" applyFont="1" applyFill="1" applyBorder="1" applyAlignment="1">
      <alignment horizontal="center" vertical="center"/>
    </xf>
    <xf numFmtId="49" fontId="4" fillId="3" borderId="12" xfId="0" applyNumberFormat="1" applyFont="1" applyFill="1" applyBorder="1" applyAlignment="1">
      <alignment horizontal="center" vertical="center"/>
    </xf>
    <xf numFmtId="49" fontId="3" fillId="3" borderId="19" xfId="0" applyNumberFormat="1" applyFont="1" applyFill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center" vertical="center"/>
    </xf>
    <xf numFmtId="49" fontId="3" fillId="3" borderId="17" xfId="0" applyNumberFormat="1" applyFont="1" applyFill="1" applyBorder="1" applyAlignment="1">
      <alignment horizontal="center" vertical="center"/>
    </xf>
    <xf numFmtId="4" fontId="3" fillId="5" borderId="17" xfId="0" applyNumberFormat="1" applyFont="1" applyFill="1" applyBorder="1" applyAlignment="1">
      <alignment horizontal="right" vertical="center" wrapText="1"/>
    </xf>
    <xf numFmtId="49" fontId="4" fillId="0" borderId="29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4" fillId="6" borderId="20" xfId="0" applyNumberFormat="1" applyFont="1" applyFill="1" applyBorder="1" applyAlignment="1">
      <alignment horizontal="center" vertical="center"/>
    </xf>
    <xf numFmtId="49" fontId="4" fillId="6" borderId="12" xfId="0" applyNumberFormat="1" applyFont="1" applyFill="1" applyBorder="1" applyAlignment="1">
      <alignment horizontal="center" vertical="center"/>
    </xf>
    <xf numFmtId="49" fontId="4" fillId="6" borderId="13" xfId="0" applyNumberFormat="1" applyFont="1" applyFill="1" applyBorder="1" applyAlignment="1">
      <alignment horizontal="center" vertical="center"/>
    </xf>
    <xf numFmtId="49" fontId="4" fillId="6" borderId="23" xfId="0" applyNumberFormat="1" applyFont="1" applyFill="1" applyBorder="1" applyAlignment="1">
      <alignment horizontal="center" vertical="center"/>
    </xf>
    <xf numFmtId="49" fontId="3" fillId="6" borderId="17" xfId="0" applyNumberFormat="1" applyFont="1" applyFill="1" applyBorder="1" applyAlignment="1">
      <alignment horizontal="center" vertical="center"/>
    </xf>
    <xf numFmtId="49" fontId="3" fillId="6" borderId="15" xfId="0" applyNumberFormat="1" applyFont="1" applyFill="1" applyBorder="1" applyAlignment="1">
      <alignment horizontal="center" vertical="center"/>
    </xf>
    <xf numFmtId="49" fontId="3" fillId="6" borderId="16" xfId="0" applyNumberFormat="1" applyFont="1" applyFill="1" applyBorder="1" applyAlignment="1">
      <alignment horizontal="center" vertical="center"/>
    </xf>
    <xf numFmtId="49" fontId="4" fillId="6" borderId="24" xfId="0" applyNumberFormat="1" applyFont="1" applyFill="1" applyBorder="1" applyAlignment="1">
      <alignment horizontal="center" vertical="center"/>
    </xf>
    <xf numFmtId="49" fontId="3" fillId="6" borderId="25" xfId="0" applyNumberFormat="1" applyFont="1" applyFill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/>
    </xf>
    <xf numFmtId="3" fontId="3" fillId="0" borderId="34" xfId="0" applyNumberFormat="1" applyFont="1" applyBorder="1" applyAlignment="1">
      <alignment horizontal="center"/>
    </xf>
    <xf numFmtId="3" fontId="3" fillId="0" borderId="35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49" fontId="3" fillId="0" borderId="63" xfId="0" applyNumberFormat="1" applyFont="1" applyBorder="1" applyAlignment="1">
      <alignment horizontal="center" vertical="center"/>
    </xf>
    <xf numFmtId="3" fontId="0" fillId="0" borderId="0" xfId="0" applyNumberFormat="1"/>
    <xf numFmtId="49" fontId="4" fillId="5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49" fontId="4" fillId="0" borderId="66" xfId="0" applyNumberFormat="1" applyFont="1" applyBorder="1" applyAlignment="1">
      <alignment horizontal="center" vertical="center"/>
    </xf>
    <xf numFmtId="49" fontId="3" fillId="0" borderId="66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49" fontId="3" fillId="0" borderId="13" xfId="0" applyNumberFormat="1" applyFont="1" applyBorder="1" applyAlignment="1">
      <alignment horizontal="center"/>
    </xf>
    <xf numFmtId="4" fontId="4" fillId="2" borderId="11" xfId="0" applyNumberFormat="1" applyFont="1" applyFill="1" applyBorder="1" applyAlignment="1">
      <alignment horizontal="right" vertical="center" wrapText="1"/>
    </xf>
    <xf numFmtId="4" fontId="4" fillId="2" borderId="36" xfId="0" applyNumberFormat="1" applyFont="1" applyFill="1" applyBorder="1" applyAlignment="1">
      <alignment horizontal="right" vertical="center" wrapText="1"/>
    </xf>
    <xf numFmtId="4" fontId="4" fillId="2" borderId="37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4" fontId="5" fillId="0" borderId="38" xfId="0" applyNumberFormat="1" applyFont="1" applyBorder="1" applyAlignment="1">
      <alignment horizontal="right" vertical="center" wrapText="1"/>
    </xf>
    <xf numFmtId="4" fontId="4" fillId="0" borderId="39" xfId="0" applyNumberFormat="1" applyFont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4" fontId="3" fillId="0" borderId="40" xfId="0" applyNumberFormat="1" applyFont="1" applyBorder="1" applyAlignment="1">
      <alignment horizontal="right" vertical="center" wrapText="1"/>
    </xf>
    <xf numFmtId="4" fontId="3" fillId="0" borderId="41" xfId="0" applyNumberFormat="1" applyFont="1" applyBorder="1" applyAlignment="1">
      <alignment horizontal="righ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4" fontId="3" fillId="0" borderId="42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3" fillId="0" borderId="16" xfId="0" applyNumberFormat="1" applyFont="1" applyBorder="1" applyAlignment="1">
      <alignment horizontal="right" vertical="center" wrapText="1"/>
    </xf>
    <xf numFmtId="4" fontId="3" fillId="4" borderId="49" xfId="0" applyNumberFormat="1" applyFont="1" applyFill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vertical="center" wrapText="1"/>
    </xf>
    <xf numFmtId="4" fontId="3" fillId="4" borderId="43" xfId="0" applyNumberFormat="1" applyFont="1" applyFill="1" applyBorder="1" applyAlignment="1">
      <alignment horizontal="right" vertical="center" wrapText="1"/>
    </xf>
    <xf numFmtId="4" fontId="3" fillId="0" borderId="18" xfId="0" applyNumberFormat="1" applyFont="1" applyBorder="1" applyAlignment="1">
      <alignment horizontal="right" vertical="center" wrapText="1"/>
    </xf>
    <xf numFmtId="4" fontId="3" fillId="4" borderId="44" xfId="0" applyNumberFormat="1" applyFont="1" applyFill="1" applyBorder="1" applyAlignment="1">
      <alignment horizontal="right" vertical="center" wrapText="1"/>
    </xf>
    <xf numFmtId="4" fontId="3" fillId="0" borderId="44" xfId="0" applyNumberFormat="1" applyFont="1" applyBorder="1" applyAlignment="1">
      <alignment horizontal="right" vertical="center" wrapText="1"/>
    </xf>
    <xf numFmtId="4" fontId="4" fillId="0" borderId="59" xfId="0" applyNumberFormat="1" applyFont="1" applyBorder="1" applyAlignment="1">
      <alignment horizontal="right" vertical="center" wrapText="1"/>
    </xf>
    <xf numFmtId="4" fontId="3" fillId="0" borderId="41" xfId="0" applyNumberFormat="1" applyFont="1" applyBorder="1" applyAlignment="1">
      <alignment horizontal="right" wrapText="1"/>
    </xf>
    <xf numFmtId="4" fontId="3" fillId="0" borderId="45" xfId="0" applyNumberFormat="1" applyFont="1" applyBorder="1" applyAlignment="1">
      <alignment horizontal="right" vertical="center" wrapText="1"/>
    </xf>
    <xf numFmtId="4" fontId="3" fillId="0" borderId="43" xfId="0" applyNumberFormat="1" applyFont="1" applyBorder="1" applyAlignment="1">
      <alignment horizontal="right" wrapText="1"/>
    </xf>
    <xf numFmtId="4" fontId="3" fillId="0" borderId="13" xfId="0" applyNumberFormat="1" applyFont="1" applyBorder="1" applyAlignment="1">
      <alignment horizontal="right" vertical="center" wrapText="1"/>
    </xf>
    <xf numFmtId="4" fontId="3" fillId="0" borderId="32" xfId="0" applyNumberFormat="1" applyFont="1" applyBorder="1" applyAlignment="1">
      <alignment horizontal="right" vertical="center" wrapText="1"/>
    </xf>
    <xf numFmtId="4" fontId="3" fillId="0" borderId="46" xfId="0" applyNumberFormat="1" applyFont="1" applyBorder="1" applyAlignment="1">
      <alignment horizontal="right" wrapText="1"/>
    </xf>
    <xf numFmtId="4" fontId="4" fillId="5" borderId="1" xfId="0" applyNumberFormat="1" applyFont="1" applyFill="1" applyBorder="1" applyAlignment="1">
      <alignment horizontal="right" vertical="center" wrapText="1"/>
    </xf>
    <xf numFmtId="4" fontId="3" fillId="5" borderId="14" xfId="0" applyNumberFormat="1" applyFont="1" applyFill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wrapText="1"/>
    </xf>
    <xf numFmtId="4" fontId="3" fillId="5" borderId="17" xfId="0" applyNumberFormat="1" applyFont="1" applyFill="1" applyBorder="1" applyAlignment="1">
      <alignment horizontal="right" wrapText="1"/>
    </xf>
    <xf numFmtId="4" fontId="3" fillId="0" borderId="45" xfId="0" applyNumberFormat="1" applyFont="1" applyBorder="1" applyAlignment="1">
      <alignment horizontal="right" wrapText="1"/>
    </xf>
    <xf numFmtId="4" fontId="3" fillId="0" borderId="31" xfId="0" applyNumberFormat="1" applyFont="1" applyBorder="1" applyAlignment="1">
      <alignment horizontal="right" vertical="center" wrapText="1"/>
    </xf>
    <xf numFmtId="4" fontId="3" fillId="5" borderId="31" xfId="0" applyNumberFormat="1" applyFont="1" applyFill="1" applyBorder="1" applyAlignment="1">
      <alignment horizontal="right" vertical="center" wrapText="1"/>
    </xf>
    <xf numFmtId="4" fontId="3" fillId="0" borderId="50" xfId="0" applyNumberFormat="1" applyFont="1" applyBorder="1" applyAlignment="1">
      <alignment horizontal="right" vertical="center" wrapText="1"/>
    </xf>
    <xf numFmtId="4" fontId="3" fillId="0" borderId="51" xfId="0" applyNumberFormat="1" applyFont="1" applyBorder="1" applyAlignment="1">
      <alignment horizontal="right" wrapText="1"/>
    </xf>
    <xf numFmtId="4" fontId="3" fillId="0" borderId="23" xfId="0" applyNumberFormat="1" applyFont="1" applyBorder="1" applyAlignment="1">
      <alignment horizontal="right" vertical="center" wrapText="1"/>
    </xf>
    <xf numFmtId="4" fontId="3" fillId="0" borderId="55" xfId="0" applyNumberFormat="1" applyFont="1" applyBorder="1" applyAlignment="1">
      <alignment horizontal="right" vertical="center" wrapText="1"/>
    </xf>
    <xf numFmtId="4" fontId="4" fillId="0" borderId="21" xfId="0" applyNumberFormat="1" applyFont="1" applyBorder="1" applyAlignment="1">
      <alignment horizontal="right" vertical="center" wrapText="1"/>
    </xf>
    <xf numFmtId="4" fontId="4" fillId="0" borderId="60" xfId="0" applyNumberFormat="1" applyFont="1" applyBorder="1" applyAlignment="1">
      <alignment horizontal="right" vertical="center" wrapText="1"/>
    </xf>
    <xf numFmtId="4" fontId="3" fillId="0" borderId="48" xfId="0" applyNumberFormat="1" applyFont="1" applyBorder="1" applyAlignment="1">
      <alignment horizontal="right" vertical="center" wrapText="1"/>
    </xf>
    <xf numFmtId="4" fontId="3" fillId="0" borderId="49" xfId="0" applyNumberFormat="1" applyFont="1" applyBorder="1" applyAlignment="1">
      <alignment horizontal="right" vertical="center" wrapText="1"/>
    </xf>
    <xf numFmtId="4" fontId="3" fillId="3" borderId="17" xfId="0" applyNumberFormat="1" applyFont="1" applyFill="1" applyBorder="1" applyAlignment="1">
      <alignment horizontal="right" vertical="center" wrapText="1"/>
    </xf>
    <xf numFmtId="4" fontId="3" fillId="0" borderId="43" xfId="0" applyNumberFormat="1" applyFont="1" applyBorder="1" applyAlignment="1">
      <alignment horizontal="right" vertical="center" wrapText="1"/>
    </xf>
    <xf numFmtId="4" fontId="3" fillId="0" borderId="51" xfId="0" applyNumberFormat="1" applyFont="1" applyBorder="1" applyAlignment="1">
      <alignment horizontal="right" vertical="center" wrapText="1"/>
    </xf>
    <xf numFmtId="4" fontId="3" fillId="0" borderId="21" xfId="0" applyNumberFormat="1" applyFont="1" applyBorder="1" applyAlignment="1">
      <alignment horizontal="right" vertical="center" wrapText="1"/>
    </xf>
    <xf numFmtId="4" fontId="3" fillId="0" borderId="60" xfId="0" applyNumberFormat="1" applyFont="1" applyBorder="1" applyAlignment="1">
      <alignment horizontal="right" vertical="center" wrapText="1"/>
    </xf>
    <xf numFmtId="4" fontId="3" fillId="0" borderId="47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wrapText="1"/>
    </xf>
    <xf numFmtId="4" fontId="4" fillId="0" borderId="59" xfId="0" applyNumberFormat="1" applyFont="1" applyBorder="1" applyAlignment="1">
      <alignment horizontal="right" wrapText="1"/>
    </xf>
    <xf numFmtId="4" fontId="3" fillId="0" borderId="17" xfId="0" applyNumberFormat="1" applyFont="1" applyBorder="1" applyAlignment="1">
      <alignment vertical="center" wrapText="1"/>
    </xf>
    <xf numFmtId="4" fontId="3" fillId="0" borderId="46" xfId="0" applyNumberFormat="1" applyFont="1" applyBorder="1" applyAlignment="1">
      <alignment horizontal="right" vertical="center" wrapText="1"/>
    </xf>
    <xf numFmtId="4" fontId="3" fillId="0" borderId="24" xfId="0" applyNumberFormat="1" applyFont="1" applyBorder="1" applyAlignment="1">
      <alignment horizontal="right" vertical="center" wrapText="1"/>
    </xf>
    <xf numFmtId="4" fontId="3" fillId="0" borderId="52" xfId="0" applyNumberFormat="1" applyFont="1" applyBorder="1" applyAlignment="1">
      <alignment horizontal="right" vertical="center" wrapText="1"/>
    </xf>
    <xf numFmtId="4" fontId="3" fillId="0" borderId="27" xfId="0" applyNumberFormat="1" applyFont="1" applyBorder="1" applyAlignment="1">
      <alignment horizontal="right" vertical="center" wrapText="1"/>
    </xf>
    <xf numFmtId="4" fontId="3" fillId="0" borderId="53" xfId="0" applyNumberFormat="1" applyFont="1" applyBorder="1" applyAlignment="1">
      <alignment horizontal="right" vertical="center" wrapText="1"/>
    </xf>
    <xf numFmtId="4" fontId="3" fillId="0" borderId="54" xfId="0" applyNumberFormat="1" applyFont="1" applyBorder="1" applyAlignment="1">
      <alignment horizontal="right" vertical="center" wrapText="1"/>
    </xf>
    <xf numFmtId="4" fontId="3" fillId="0" borderId="56" xfId="0" applyNumberFormat="1" applyFont="1" applyBorder="1" applyAlignment="1">
      <alignment horizontal="right" vertical="center" wrapText="1"/>
    </xf>
    <xf numFmtId="4" fontId="3" fillId="0" borderId="33" xfId="0" applyNumberFormat="1" applyFont="1" applyBorder="1" applyAlignment="1">
      <alignment horizontal="right" vertical="center" wrapText="1"/>
    </xf>
    <xf numFmtId="4" fontId="3" fillId="0" borderId="57" xfId="0" applyNumberFormat="1" applyFont="1" applyBorder="1" applyAlignment="1">
      <alignment horizontal="right" vertical="center" wrapText="1"/>
    </xf>
    <xf numFmtId="4" fontId="3" fillId="0" borderId="58" xfId="0" applyNumberFormat="1" applyFont="1" applyBorder="1" applyAlignment="1">
      <alignment horizontal="right" vertical="center" wrapText="1"/>
    </xf>
    <xf numFmtId="4" fontId="3" fillId="0" borderId="66" xfId="0" applyNumberFormat="1" applyFont="1" applyBorder="1" applyAlignment="1">
      <alignment horizontal="right" vertical="center" wrapText="1"/>
    </xf>
    <xf numFmtId="4" fontId="4" fillId="0" borderId="66" xfId="0" applyNumberFormat="1" applyFont="1" applyBorder="1" applyAlignment="1">
      <alignment horizontal="right" vertical="center" wrapText="1"/>
    </xf>
    <xf numFmtId="4" fontId="4" fillId="0" borderId="68" xfId="0" applyNumberFormat="1" applyFont="1" applyBorder="1" applyAlignment="1">
      <alignment horizontal="right" vertical="center" wrapText="1"/>
    </xf>
    <xf numFmtId="4" fontId="4" fillId="0" borderId="69" xfId="0" applyNumberFormat="1" applyFont="1" applyBorder="1" applyAlignment="1">
      <alignment horizontal="right" vertical="center" wrapText="1"/>
    </xf>
    <xf numFmtId="4" fontId="3" fillId="0" borderId="68" xfId="0" applyNumberFormat="1" applyFont="1" applyBorder="1" applyAlignment="1">
      <alignment horizontal="right" vertical="center" wrapText="1"/>
    </xf>
    <xf numFmtId="4" fontId="3" fillId="0" borderId="63" xfId="0" applyNumberFormat="1" applyFont="1" applyBorder="1" applyAlignment="1">
      <alignment horizontal="right" vertical="center" wrapText="1"/>
    </xf>
    <xf numFmtId="4" fontId="3" fillId="0" borderId="30" xfId="0" applyNumberFormat="1" applyFont="1" applyBorder="1" applyAlignment="1">
      <alignment horizontal="right" vertical="center" wrapText="1"/>
    </xf>
    <xf numFmtId="4" fontId="3" fillId="0" borderId="64" xfId="0" applyNumberFormat="1" applyFont="1" applyBorder="1" applyAlignment="1">
      <alignment horizontal="right" vertical="center" wrapText="1"/>
    </xf>
    <xf numFmtId="4" fontId="3" fillId="0" borderId="65" xfId="0" applyNumberFormat="1" applyFont="1" applyBorder="1" applyAlignment="1">
      <alignment horizontal="right" vertical="center" wrapText="1"/>
    </xf>
    <xf numFmtId="4" fontId="4" fillId="3" borderId="21" xfId="0" applyNumberFormat="1" applyFont="1" applyFill="1" applyBorder="1" applyAlignment="1">
      <alignment horizontal="right" vertical="center" wrapText="1"/>
    </xf>
    <xf numFmtId="4" fontId="4" fillId="3" borderId="60" xfId="0" applyNumberFormat="1" applyFont="1" applyFill="1" applyBorder="1" applyAlignment="1">
      <alignment horizontal="right" vertical="center" wrapText="1"/>
    </xf>
    <xf numFmtId="4" fontId="3" fillId="3" borderId="14" xfId="0" applyNumberFormat="1" applyFont="1" applyFill="1" applyBorder="1" applyAlignment="1">
      <alignment horizontal="right" vertical="center" wrapText="1"/>
    </xf>
    <xf numFmtId="4" fontId="3" fillId="3" borderId="40" xfId="0" applyNumberFormat="1" applyFont="1" applyFill="1" applyBorder="1" applyAlignment="1">
      <alignment horizontal="right" vertical="center" wrapText="1"/>
    </xf>
    <xf numFmtId="4" fontId="8" fillId="3" borderId="41" xfId="0" applyNumberFormat="1" applyFont="1" applyFill="1" applyBorder="1" applyAlignment="1">
      <alignment horizontal="right" vertical="center" wrapText="1"/>
    </xf>
    <xf numFmtId="4" fontId="6" fillId="3" borderId="17" xfId="0" applyNumberFormat="1" applyFont="1" applyFill="1" applyBorder="1" applyAlignment="1">
      <alignment horizontal="right" vertical="center" wrapText="1"/>
    </xf>
    <xf numFmtId="4" fontId="6" fillId="3" borderId="45" xfId="0" applyNumberFormat="1" applyFont="1" applyFill="1" applyBorder="1" applyAlignment="1">
      <alignment horizontal="right" vertical="center" wrapText="1"/>
    </xf>
    <xf numFmtId="4" fontId="6" fillId="3" borderId="43" xfId="0" applyNumberFormat="1" applyFont="1" applyFill="1" applyBorder="1" applyAlignment="1">
      <alignment horizontal="right" vertical="center" wrapText="1"/>
    </xf>
    <xf numFmtId="4" fontId="3" fillId="3" borderId="19" xfId="0" applyNumberFormat="1" applyFont="1" applyFill="1" applyBorder="1" applyAlignment="1">
      <alignment horizontal="right" vertical="center" wrapText="1"/>
    </xf>
    <xf numFmtId="4" fontId="6" fillId="3" borderId="19" xfId="0" applyNumberFormat="1" applyFont="1" applyFill="1" applyBorder="1" applyAlignment="1">
      <alignment horizontal="right" vertical="center" wrapText="1"/>
    </xf>
    <xf numFmtId="4" fontId="3" fillId="3" borderId="61" xfId="0" applyNumberFormat="1" applyFont="1" applyFill="1" applyBorder="1" applyAlignment="1">
      <alignment horizontal="right" vertical="center" wrapText="1"/>
    </xf>
    <xf numFmtId="4" fontId="6" fillId="3" borderId="62" xfId="0" applyNumberFormat="1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4" fontId="4" fillId="3" borderId="39" xfId="0" applyNumberFormat="1" applyFont="1" applyFill="1" applyBorder="1" applyAlignment="1">
      <alignment horizontal="right" vertical="center" wrapText="1"/>
    </xf>
    <xf numFmtId="4" fontId="6" fillId="3" borderId="14" xfId="0" applyNumberFormat="1" applyFont="1" applyFill="1" applyBorder="1" applyAlignment="1">
      <alignment horizontal="right" vertical="center" wrapText="1"/>
    </xf>
    <xf numFmtId="4" fontId="6" fillId="3" borderId="41" xfId="0" applyNumberFormat="1" applyFont="1" applyFill="1" applyBorder="1" applyAlignment="1">
      <alignment horizontal="right" vertical="center" wrapText="1"/>
    </xf>
    <xf numFmtId="4" fontId="3" fillId="3" borderId="45" xfId="0" applyNumberFormat="1" applyFont="1" applyFill="1" applyBorder="1" applyAlignment="1">
      <alignment horizontal="right" vertical="center" wrapText="1"/>
    </xf>
    <xf numFmtId="4" fontId="4" fillId="0" borderId="14" xfId="0" applyNumberFormat="1" applyFont="1" applyBorder="1" applyAlignment="1">
      <alignment horizontal="right" vertical="center" wrapText="1"/>
    </xf>
    <xf numFmtId="4" fontId="4" fillId="0" borderId="40" xfId="0" applyNumberFormat="1" applyFont="1" applyBorder="1" applyAlignment="1">
      <alignment horizontal="right" vertical="center" wrapText="1"/>
    </xf>
    <xf numFmtId="4" fontId="4" fillId="6" borderId="24" xfId="0" applyNumberFormat="1" applyFont="1" applyFill="1" applyBorder="1" applyAlignment="1">
      <alignment horizontal="right" vertical="center" wrapText="1"/>
    </xf>
    <xf numFmtId="4" fontId="4" fillId="6" borderId="52" xfId="0" applyNumberFormat="1" applyFont="1" applyFill="1" applyBorder="1" applyAlignment="1">
      <alignment horizontal="right" vertical="center" wrapText="1"/>
    </xf>
    <xf numFmtId="4" fontId="3" fillId="6" borderId="16" xfId="0" applyNumberFormat="1" applyFont="1" applyFill="1" applyBorder="1" applyAlignment="1">
      <alignment horizontal="right" vertical="center" wrapText="1"/>
    </xf>
    <xf numFmtId="4" fontId="3" fillId="6" borderId="49" xfId="0" applyNumberFormat="1" applyFont="1" applyFill="1" applyBorder="1" applyAlignment="1">
      <alignment horizontal="right" vertical="center" wrapText="1"/>
    </xf>
    <xf numFmtId="4" fontId="3" fillId="6" borderId="17" xfId="0" applyNumberFormat="1" applyFont="1" applyFill="1" applyBorder="1" applyAlignment="1">
      <alignment horizontal="right" vertical="center" wrapText="1"/>
    </xf>
    <xf numFmtId="4" fontId="3" fillId="6" borderId="43" xfId="0" applyNumberFormat="1" applyFont="1" applyFill="1" applyBorder="1" applyAlignment="1">
      <alignment horizontal="right" vertical="center" wrapText="1"/>
    </xf>
    <xf numFmtId="4" fontId="3" fillId="6" borderId="15" xfId="0" applyNumberFormat="1" applyFont="1" applyFill="1" applyBorder="1" applyAlignment="1">
      <alignment horizontal="right" vertical="center" wrapText="1"/>
    </xf>
    <xf numFmtId="4" fontId="3" fillId="6" borderId="42" xfId="0" applyNumberFormat="1" applyFont="1" applyFill="1" applyBorder="1" applyAlignment="1">
      <alignment horizontal="right" vertical="center" wrapText="1"/>
    </xf>
    <xf numFmtId="4" fontId="3" fillId="0" borderId="19" xfId="0" applyNumberFormat="1" applyFont="1" applyBorder="1" applyAlignment="1">
      <alignment horizontal="right" vertical="center" wrapText="1"/>
    </xf>
    <xf numFmtId="4" fontId="3" fillId="0" borderId="61" xfId="0" applyNumberFormat="1" applyFont="1" applyBorder="1" applyAlignment="1">
      <alignment horizontal="right" vertical="center" wrapText="1"/>
    </xf>
    <xf numFmtId="4" fontId="3" fillId="0" borderId="62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39" xfId="0" applyNumberFormat="1" applyFont="1" applyBorder="1" applyAlignment="1">
      <alignment horizontal="right" vertical="center" wrapText="1"/>
    </xf>
    <xf numFmtId="4" fontId="4" fillId="2" borderId="11" xfId="0" applyNumberFormat="1" applyFont="1" applyFill="1" applyBorder="1" applyAlignment="1">
      <alignment vertical="center"/>
    </xf>
    <xf numFmtId="4" fontId="4" fillId="2" borderId="37" xfId="0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4" fillId="0" borderId="23" xfId="0" applyNumberFormat="1" applyFont="1" applyBorder="1" applyAlignment="1">
      <alignment horizontal="right" vertical="center" wrapText="1"/>
    </xf>
    <xf numFmtId="4" fontId="4" fillId="0" borderId="56" xfId="0" applyNumberFormat="1" applyFont="1" applyBorder="1" applyAlignment="1">
      <alignment horizontal="right" vertical="center" wrapText="1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49" fontId="4" fillId="0" borderId="66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 wrapText="1"/>
    </xf>
    <xf numFmtId="0" fontId="3" fillId="2" borderId="67" xfId="0" applyFont="1" applyFill="1" applyBorder="1" applyAlignment="1">
      <alignment horizontal="center"/>
    </xf>
    <xf numFmtId="0" fontId="7" fillId="2" borderId="6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78"/>
  <sheetViews>
    <sheetView tabSelected="1" view="pageBreakPreview" zoomScaleNormal="100" zoomScaleSheetLayoutView="100" workbookViewId="0">
      <selection activeCell="A5" sqref="A5:J5"/>
    </sheetView>
  </sheetViews>
  <sheetFormatPr defaultRowHeight="27.95" customHeight="1" x14ac:dyDescent="0.2"/>
  <cols>
    <col min="1" max="1" width="5.42578125" customWidth="1"/>
    <col min="2" max="2" width="7.140625" customWidth="1"/>
    <col min="3" max="3" width="5" customWidth="1"/>
    <col min="4" max="4" width="13.5703125" customWidth="1"/>
    <col min="5" max="6" width="13" customWidth="1"/>
    <col min="7" max="7" width="13.140625" customWidth="1"/>
    <col min="8" max="8" width="12" customWidth="1"/>
    <col min="9" max="9" width="11.85546875" customWidth="1"/>
    <col min="10" max="10" width="6.5703125" customWidth="1"/>
    <col min="11" max="11" width="11.42578125" customWidth="1"/>
    <col min="12" max="12" width="9.28515625" customWidth="1"/>
  </cols>
  <sheetData>
    <row r="1" spans="1:11" ht="27.95" customHeight="1" x14ac:dyDescent="0.2">
      <c r="A1" s="200" t="s">
        <v>91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1" ht="26.25" customHeight="1" x14ac:dyDescent="0.2">
      <c r="A2" s="201" t="s">
        <v>92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</row>
    <row r="3" spans="1:11" ht="27.75" hidden="1" customHeight="1" x14ac:dyDescent="0.2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s="1" customFormat="1" ht="27.95" customHeight="1" x14ac:dyDescent="0.25">
      <c r="A4" s="202" t="s">
        <v>0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</row>
    <row r="5" spans="1:11" s="1" customFormat="1" ht="25.5" customHeight="1" x14ac:dyDescent="0.25">
      <c r="A5" s="202" t="s">
        <v>88</v>
      </c>
      <c r="B5" s="202"/>
      <c r="C5" s="202"/>
      <c r="D5" s="202"/>
      <c r="E5" s="202"/>
      <c r="F5" s="202"/>
      <c r="G5" s="202"/>
      <c r="H5" s="202"/>
      <c r="I5" s="202"/>
      <c r="J5" s="202"/>
      <c r="K5" s="186"/>
    </row>
    <row r="6" spans="1:11" s="1" customFormat="1" ht="27.75" hidden="1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12.75" customHeight="1" thickBot="1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27.95" customHeight="1" thickBot="1" x14ac:dyDescent="0.3">
      <c r="A8" s="203" t="s">
        <v>1</v>
      </c>
      <c r="B8" s="203"/>
      <c r="C8" s="203"/>
      <c r="D8" s="204" t="s">
        <v>2</v>
      </c>
      <c r="E8" s="193"/>
      <c r="F8" s="205" t="s">
        <v>3</v>
      </c>
      <c r="G8" s="205"/>
      <c r="H8" s="205"/>
      <c r="I8" s="205"/>
      <c r="J8" s="205"/>
      <c r="K8" s="206" t="s">
        <v>4</v>
      </c>
    </row>
    <row r="9" spans="1:11" ht="27.95" customHeight="1" thickBot="1" x14ac:dyDescent="0.25">
      <c r="A9" s="203"/>
      <c r="B9" s="203"/>
      <c r="C9" s="203"/>
      <c r="D9" s="204"/>
      <c r="E9" s="194"/>
      <c r="F9" s="207" t="s">
        <v>5</v>
      </c>
      <c r="G9" s="7"/>
      <c r="H9" s="208" t="s">
        <v>6</v>
      </c>
      <c r="I9" s="208"/>
      <c r="J9" s="209" t="s">
        <v>7</v>
      </c>
      <c r="K9" s="206"/>
    </row>
    <row r="10" spans="1:11" s="2" customFormat="1" ht="88.5" customHeight="1" x14ac:dyDescent="0.2">
      <c r="A10" s="203"/>
      <c r="B10" s="203"/>
      <c r="C10" s="203"/>
      <c r="D10" s="204"/>
      <c r="E10" s="8" t="s">
        <v>90</v>
      </c>
      <c r="F10" s="207"/>
      <c r="G10" s="9" t="s">
        <v>8</v>
      </c>
      <c r="H10" s="9" t="s">
        <v>9</v>
      </c>
      <c r="I10" s="9" t="s">
        <v>10</v>
      </c>
      <c r="J10" s="210"/>
      <c r="K10" s="206"/>
    </row>
    <row r="11" spans="1:11" s="3" customFormat="1" ht="27.95" customHeight="1" thickBot="1" x14ac:dyDescent="0.25">
      <c r="A11" s="182">
        <v>1</v>
      </c>
      <c r="B11" s="183">
        <v>2</v>
      </c>
      <c r="C11" s="183">
        <v>3</v>
      </c>
      <c r="D11" s="183">
        <v>4</v>
      </c>
      <c r="E11" s="183">
        <v>5</v>
      </c>
      <c r="F11" s="184">
        <v>6</v>
      </c>
      <c r="G11" s="184">
        <v>7</v>
      </c>
      <c r="H11" s="184">
        <v>8</v>
      </c>
      <c r="I11" s="184">
        <v>9</v>
      </c>
      <c r="J11" s="184">
        <v>10</v>
      </c>
      <c r="K11" s="185">
        <v>11</v>
      </c>
    </row>
    <row r="12" spans="1:11" s="3" customFormat="1" ht="15.75" customHeight="1" thickTop="1" thickBot="1" x14ac:dyDescent="0.3">
      <c r="A12" s="10"/>
      <c r="B12" s="11"/>
      <c r="C12" s="11"/>
      <c r="D12" s="66"/>
      <c r="E12" s="66"/>
      <c r="F12" s="67"/>
      <c r="G12" s="67"/>
      <c r="H12" s="67"/>
      <c r="I12" s="67"/>
      <c r="J12" s="67"/>
      <c r="K12" s="68"/>
    </row>
    <row r="13" spans="1:11" ht="24.95" customHeight="1" x14ac:dyDescent="0.2">
      <c r="A13" s="12" t="s">
        <v>11</v>
      </c>
      <c r="B13" s="13"/>
      <c r="C13" s="13"/>
      <c r="D13" s="78">
        <f t="shared" ref="D13:K13" si="0">SUM(D14)</f>
        <v>0</v>
      </c>
      <c r="E13" s="78">
        <f t="shared" si="0"/>
        <v>0</v>
      </c>
      <c r="F13" s="79">
        <f t="shared" si="0"/>
        <v>0</v>
      </c>
      <c r="G13" s="79">
        <f t="shared" si="0"/>
        <v>0</v>
      </c>
      <c r="H13" s="79">
        <f t="shared" si="0"/>
        <v>0</v>
      </c>
      <c r="I13" s="79">
        <f t="shared" si="0"/>
        <v>0</v>
      </c>
      <c r="J13" s="79">
        <f t="shared" si="0"/>
        <v>0</v>
      </c>
      <c r="K13" s="80">
        <f t="shared" si="0"/>
        <v>0</v>
      </c>
    </row>
    <row r="14" spans="1:11" ht="24.95" customHeight="1" x14ac:dyDescent="0.2">
      <c r="A14" s="14"/>
      <c r="B14" s="15" t="s">
        <v>12</v>
      </c>
      <c r="C14" s="16"/>
      <c r="D14" s="81">
        <f>SUM(D15)</f>
        <v>0</v>
      </c>
      <c r="E14" s="81">
        <f>SUM(E16)</f>
        <v>0</v>
      </c>
      <c r="F14" s="81">
        <f>SUM(F16)</f>
        <v>0</v>
      </c>
      <c r="G14" s="81"/>
      <c r="H14" s="82">
        <f>SUM(H16)</f>
        <v>0</v>
      </c>
      <c r="I14" s="82">
        <f>SUM(I16)</f>
        <v>0</v>
      </c>
      <c r="J14" s="83">
        <f>SUM(J16)</f>
        <v>0</v>
      </c>
      <c r="K14" s="84">
        <f>SUM(K15:K16)</f>
        <v>0</v>
      </c>
    </row>
    <row r="15" spans="1:11" ht="24.95" customHeight="1" x14ac:dyDescent="0.2">
      <c r="A15" s="14"/>
      <c r="B15" s="17"/>
      <c r="C15" s="18" t="s">
        <v>13</v>
      </c>
      <c r="D15" s="85">
        <v>0</v>
      </c>
      <c r="E15" s="85"/>
      <c r="F15" s="85"/>
      <c r="G15" s="85"/>
      <c r="H15" s="85"/>
      <c r="I15" s="85"/>
      <c r="J15" s="86"/>
      <c r="K15" s="87"/>
    </row>
    <row r="16" spans="1:11" ht="24.95" customHeight="1" x14ac:dyDescent="0.2">
      <c r="A16" s="14"/>
      <c r="B16" s="17"/>
      <c r="C16" s="19" t="s">
        <v>14</v>
      </c>
      <c r="D16" s="88"/>
      <c r="E16" s="88">
        <v>0</v>
      </c>
      <c r="F16" s="88">
        <f>E16</f>
        <v>0</v>
      </c>
      <c r="G16" s="88"/>
      <c r="H16" s="88"/>
      <c r="I16" s="88"/>
      <c r="J16" s="88"/>
      <c r="K16" s="89"/>
    </row>
    <row r="17" spans="1:11" ht="24.95" customHeight="1" x14ac:dyDescent="0.2">
      <c r="A17" s="12" t="s">
        <v>15</v>
      </c>
      <c r="B17" s="13"/>
      <c r="C17" s="20"/>
      <c r="D17" s="78">
        <f t="shared" ref="D17:K17" si="1">SUM(D18)</f>
        <v>47075</v>
      </c>
      <c r="E17" s="78">
        <f t="shared" si="1"/>
        <v>47075</v>
      </c>
      <c r="F17" s="79">
        <f t="shared" si="1"/>
        <v>47075</v>
      </c>
      <c r="G17" s="79">
        <f t="shared" si="1"/>
        <v>17580</v>
      </c>
      <c r="H17" s="79">
        <f t="shared" si="1"/>
        <v>1100</v>
      </c>
      <c r="I17" s="79">
        <f t="shared" si="1"/>
        <v>0</v>
      </c>
      <c r="J17" s="79">
        <f t="shared" si="1"/>
        <v>0</v>
      </c>
      <c r="K17" s="80">
        <f t="shared" si="1"/>
        <v>249000</v>
      </c>
    </row>
    <row r="18" spans="1:11" ht="24.95" customHeight="1" x14ac:dyDescent="0.2">
      <c r="A18" s="14"/>
      <c r="B18" s="21" t="s">
        <v>16</v>
      </c>
      <c r="C18" s="22"/>
      <c r="D18" s="90">
        <f>SUM(D19)</f>
        <v>47075</v>
      </c>
      <c r="E18" s="90">
        <f t="shared" ref="E18:J18" si="2">SUM(E19:E35)</f>
        <v>47075</v>
      </c>
      <c r="F18" s="90">
        <f t="shared" si="2"/>
        <v>47075</v>
      </c>
      <c r="G18" s="90">
        <f t="shared" si="2"/>
        <v>17580</v>
      </c>
      <c r="H18" s="90">
        <f t="shared" si="2"/>
        <v>1100</v>
      </c>
      <c r="I18" s="90">
        <f t="shared" si="2"/>
        <v>0</v>
      </c>
      <c r="J18" s="90">
        <f t="shared" si="2"/>
        <v>0</v>
      </c>
      <c r="K18" s="84">
        <f>SUM(K19:K35)</f>
        <v>249000</v>
      </c>
    </row>
    <row r="19" spans="1:11" ht="24.95" customHeight="1" x14ac:dyDescent="0.2">
      <c r="A19" s="14"/>
      <c r="B19" s="17"/>
      <c r="C19" s="18" t="s">
        <v>13</v>
      </c>
      <c r="D19" s="85">
        <v>47075</v>
      </c>
      <c r="E19" s="85"/>
      <c r="F19" s="85"/>
      <c r="G19" s="85"/>
      <c r="H19" s="85"/>
      <c r="I19" s="85"/>
      <c r="J19" s="85"/>
      <c r="K19" s="87"/>
    </row>
    <row r="20" spans="1:11" ht="24.95" customHeight="1" x14ac:dyDescent="0.2">
      <c r="A20" s="14"/>
      <c r="B20" s="17"/>
      <c r="C20" s="23" t="s">
        <v>17</v>
      </c>
      <c r="D20" s="91"/>
      <c r="E20" s="91"/>
      <c r="F20" s="91"/>
      <c r="G20" s="91"/>
      <c r="H20" s="91"/>
      <c r="I20" s="91"/>
      <c r="J20" s="91"/>
      <c r="K20" s="92">
        <v>58000</v>
      </c>
    </row>
    <row r="21" spans="1:11" ht="24.95" customHeight="1" x14ac:dyDescent="0.2">
      <c r="A21" s="14"/>
      <c r="B21" s="17"/>
      <c r="C21" s="23" t="s">
        <v>64</v>
      </c>
      <c r="D21" s="91"/>
      <c r="E21" s="91"/>
      <c r="F21" s="91"/>
      <c r="G21" s="91"/>
      <c r="H21" s="91"/>
      <c r="I21" s="91"/>
      <c r="J21" s="91"/>
      <c r="K21" s="92">
        <v>120000</v>
      </c>
    </row>
    <row r="22" spans="1:11" ht="24.95" customHeight="1" x14ac:dyDescent="0.2">
      <c r="A22" s="14"/>
      <c r="B22" s="17"/>
      <c r="C22" s="23" t="s">
        <v>18</v>
      </c>
      <c r="D22" s="91"/>
      <c r="E22" s="91"/>
      <c r="F22" s="91"/>
      <c r="G22" s="91"/>
      <c r="H22" s="91"/>
      <c r="I22" s="91"/>
      <c r="J22" s="91"/>
      <c r="K22" s="92">
        <v>52000</v>
      </c>
    </row>
    <row r="23" spans="1:11" ht="24.95" customHeight="1" x14ac:dyDescent="0.2">
      <c r="A23" s="14"/>
      <c r="B23" s="17"/>
      <c r="C23" s="23" t="s">
        <v>86</v>
      </c>
      <c r="D23" s="91"/>
      <c r="E23" s="91"/>
      <c r="F23" s="91"/>
      <c r="G23" s="91"/>
      <c r="H23" s="91"/>
      <c r="I23" s="91"/>
      <c r="J23" s="91"/>
      <c r="K23" s="92">
        <v>6000</v>
      </c>
    </row>
    <row r="24" spans="1:11" ht="24.95" customHeight="1" x14ac:dyDescent="0.2">
      <c r="A24" s="14"/>
      <c r="B24" s="17"/>
      <c r="C24" s="24" t="s">
        <v>19</v>
      </c>
      <c r="D24" s="93"/>
      <c r="E24" s="93"/>
      <c r="F24" s="93"/>
      <c r="G24" s="93"/>
      <c r="H24" s="93"/>
      <c r="I24" s="93"/>
      <c r="J24" s="93"/>
      <c r="K24" s="94">
        <v>9000</v>
      </c>
    </row>
    <row r="25" spans="1:11" ht="24.95" customHeight="1" x14ac:dyDescent="0.2">
      <c r="A25" s="14"/>
      <c r="B25" s="17"/>
      <c r="C25" s="25" t="s">
        <v>62</v>
      </c>
      <c r="D25" s="95"/>
      <c r="E25" s="95"/>
      <c r="F25" s="95"/>
      <c r="G25" s="95"/>
      <c r="H25" s="95"/>
      <c r="I25" s="95"/>
      <c r="J25" s="95"/>
      <c r="K25" s="96">
        <v>4000</v>
      </c>
    </row>
    <row r="26" spans="1:11" ht="24.95" customHeight="1" x14ac:dyDescent="0.2">
      <c r="A26" s="14"/>
      <c r="B26" s="17"/>
      <c r="C26" s="25" t="s">
        <v>22</v>
      </c>
      <c r="D26" s="95"/>
      <c r="E26" s="95">
        <v>17580</v>
      </c>
      <c r="F26" s="95">
        <f>E26</f>
        <v>17580</v>
      </c>
      <c r="G26" s="95">
        <v>17580</v>
      </c>
      <c r="H26" s="95"/>
      <c r="I26" s="95"/>
      <c r="J26" s="95"/>
      <c r="K26" s="96"/>
    </row>
    <row r="27" spans="1:11" ht="24.95" customHeight="1" x14ac:dyDescent="0.2">
      <c r="A27" s="14"/>
      <c r="B27" s="17"/>
      <c r="C27" s="25" t="s">
        <v>25</v>
      </c>
      <c r="D27" s="95"/>
      <c r="E27" s="95">
        <v>1100</v>
      </c>
      <c r="F27" s="95">
        <f t="shared" ref="F27:F35" si="3">E27</f>
        <v>1100</v>
      </c>
      <c r="G27" s="95"/>
      <c r="H27" s="95">
        <v>1100</v>
      </c>
      <c r="I27" s="95"/>
      <c r="J27" s="95"/>
      <c r="K27" s="96"/>
    </row>
    <row r="28" spans="1:11" ht="24.75" hidden="1" customHeight="1" x14ac:dyDescent="0.2">
      <c r="A28" s="14"/>
      <c r="B28" s="17"/>
      <c r="C28" s="25" t="s">
        <v>29</v>
      </c>
      <c r="D28" s="95"/>
      <c r="E28" s="95"/>
      <c r="F28" s="95">
        <f t="shared" si="3"/>
        <v>0</v>
      </c>
      <c r="G28" s="95"/>
      <c r="H28" s="95"/>
      <c r="I28" s="95"/>
      <c r="J28" s="95"/>
      <c r="K28" s="96"/>
    </row>
    <row r="29" spans="1:11" ht="24.75" hidden="1" customHeight="1" x14ac:dyDescent="0.2">
      <c r="A29" s="14"/>
      <c r="B29" s="17"/>
      <c r="C29" s="25" t="s">
        <v>27</v>
      </c>
      <c r="D29" s="95"/>
      <c r="E29" s="95"/>
      <c r="F29" s="95">
        <f t="shared" si="3"/>
        <v>0</v>
      </c>
      <c r="G29" s="95"/>
      <c r="H29" s="95"/>
      <c r="I29" s="95"/>
      <c r="J29" s="95"/>
      <c r="K29" s="96"/>
    </row>
    <row r="30" spans="1:11" ht="0.75" customHeight="1" x14ac:dyDescent="0.2">
      <c r="A30" s="14"/>
      <c r="B30" s="17"/>
      <c r="C30" s="25" t="s">
        <v>28</v>
      </c>
      <c r="D30" s="95"/>
      <c r="E30" s="95"/>
      <c r="F30" s="95">
        <f t="shared" si="3"/>
        <v>0</v>
      </c>
      <c r="G30" s="95"/>
      <c r="H30" s="95"/>
      <c r="I30" s="95"/>
      <c r="J30" s="95"/>
      <c r="K30" s="96"/>
    </row>
    <row r="31" spans="1:11" ht="24.95" customHeight="1" x14ac:dyDescent="0.2">
      <c r="A31" s="14"/>
      <c r="B31" s="17"/>
      <c r="C31" s="25" t="s">
        <v>14</v>
      </c>
      <c r="D31" s="95"/>
      <c r="E31" s="95">
        <v>10315.93</v>
      </c>
      <c r="F31" s="95">
        <f t="shared" si="3"/>
        <v>10315.93</v>
      </c>
      <c r="G31" s="95"/>
      <c r="H31" s="95"/>
      <c r="I31" s="95"/>
      <c r="J31" s="95"/>
      <c r="K31" s="97"/>
    </row>
    <row r="32" spans="1:11" ht="24.95" customHeight="1" x14ac:dyDescent="0.2">
      <c r="A32" s="14"/>
      <c r="B32" s="17"/>
      <c r="C32" s="25" t="s">
        <v>32</v>
      </c>
      <c r="D32" s="95"/>
      <c r="E32" s="95">
        <v>191</v>
      </c>
      <c r="F32" s="95">
        <f t="shared" si="3"/>
        <v>191</v>
      </c>
      <c r="G32" s="95"/>
      <c r="H32" s="95"/>
      <c r="I32" s="95"/>
      <c r="J32" s="95"/>
      <c r="K32" s="97"/>
    </row>
    <row r="33" spans="1:11" ht="24.95" customHeight="1" x14ac:dyDescent="0.2">
      <c r="A33" s="14"/>
      <c r="B33" s="17"/>
      <c r="C33" s="25" t="s">
        <v>60</v>
      </c>
      <c r="D33" s="95"/>
      <c r="E33" s="95">
        <v>14831</v>
      </c>
      <c r="F33" s="95">
        <f t="shared" si="3"/>
        <v>14831</v>
      </c>
      <c r="G33" s="95"/>
      <c r="H33" s="95"/>
      <c r="I33" s="95"/>
      <c r="J33" s="95"/>
      <c r="K33" s="97"/>
    </row>
    <row r="34" spans="1:11" ht="24.95" customHeight="1" x14ac:dyDescent="0.2">
      <c r="A34" s="14"/>
      <c r="B34" s="17"/>
      <c r="C34" s="25" t="s">
        <v>76</v>
      </c>
      <c r="D34" s="95"/>
      <c r="E34" s="95">
        <v>1257.2</v>
      </c>
      <c r="F34" s="95">
        <f t="shared" si="3"/>
        <v>1257.2</v>
      </c>
      <c r="G34" s="95"/>
      <c r="H34" s="95"/>
      <c r="I34" s="95"/>
      <c r="J34" s="95"/>
      <c r="K34" s="97"/>
    </row>
    <row r="35" spans="1:11" ht="24.95" customHeight="1" thickBot="1" x14ac:dyDescent="0.25">
      <c r="A35" s="14"/>
      <c r="B35" s="17"/>
      <c r="C35" s="19" t="s">
        <v>34</v>
      </c>
      <c r="D35" s="88"/>
      <c r="E35" s="88">
        <v>1799.87</v>
      </c>
      <c r="F35" s="95">
        <f t="shared" si="3"/>
        <v>1799.87</v>
      </c>
      <c r="G35" s="88"/>
      <c r="H35" s="88"/>
      <c r="I35" s="88"/>
      <c r="J35" s="88"/>
      <c r="K35" s="89"/>
    </row>
    <row r="36" spans="1:11" ht="24.95" customHeight="1" thickBot="1" x14ac:dyDescent="0.25">
      <c r="A36" s="12" t="s">
        <v>20</v>
      </c>
      <c r="B36" s="13"/>
      <c r="C36" s="20"/>
      <c r="D36" s="78">
        <f t="shared" ref="D36:K36" si="4">SUM(D37+D44)</f>
        <v>646724</v>
      </c>
      <c r="E36" s="78">
        <f t="shared" si="4"/>
        <v>646724</v>
      </c>
      <c r="F36" s="78">
        <f t="shared" si="4"/>
        <v>646724</v>
      </c>
      <c r="G36" s="78">
        <f t="shared" si="4"/>
        <v>423877</v>
      </c>
      <c r="H36" s="78">
        <f t="shared" si="4"/>
        <v>76485</v>
      </c>
      <c r="I36" s="78">
        <f t="shared" si="4"/>
        <v>2485</v>
      </c>
      <c r="J36" s="78">
        <f t="shared" si="4"/>
        <v>0</v>
      </c>
      <c r="K36" s="80">
        <f t="shared" si="4"/>
        <v>0</v>
      </c>
    </row>
    <row r="37" spans="1:11" ht="24.95" customHeight="1" x14ac:dyDescent="0.2">
      <c r="A37" s="14"/>
      <c r="B37" s="15" t="s">
        <v>63</v>
      </c>
      <c r="C37" s="16"/>
      <c r="D37" s="81">
        <f>SUM(D38)</f>
        <v>180896</v>
      </c>
      <c r="E37" s="81">
        <f t="shared" ref="E37:K37" si="5">SUM(E39:E43)</f>
        <v>180896</v>
      </c>
      <c r="F37" s="81">
        <f t="shared" si="5"/>
        <v>180896</v>
      </c>
      <c r="G37" s="81">
        <f t="shared" si="5"/>
        <v>78700</v>
      </c>
      <c r="H37" s="81">
        <f t="shared" si="5"/>
        <v>16296</v>
      </c>
      <c r="I37" s="81">
        <f t="shared" si="5"/>
        <v>0</v>
      </c>
      <c r="J37" s="81">
        <f t="shared" si="5"/>
        <v>0</v>
      </c>
      <c r="K37" s="98">
        <f t="shared" si="5"/>
        <v>0</v>
      </c>
    </row>
    <row r="38" spans="1:11" ht="24.95" customHeight="1" x14ac:dyDescent="0.25">
      <c r="A38" s="14"/>
      <c r="B38" s="17"/>
      <c r="C38" s="18" t="s">
        <v>13</v>
      </c>
      <c r="D38" s="85">
        <v>180896</v>
      </c>
      <c r="E38" s="85"/>
      <c r="F38" s="85"/>
      <c r="G38" s="85"/>
      <c r="H38" s="85"/>
      <c r="I38" s="85"/>
      <c r="J38" s="86"/>
      <c r="K38" s="99"/>
    </row>
    <row r="39" spans="1:11" ht="24.95" customHeight="1" x14ac:dyDescent="0.25">
      <c r="A39" s="14"/>
      <c r="B39" s="17"/>
      <c r="C39" s="24" t="s">
        <v>22</v>
      </c>
      <c r="D39" s="93"/>
      <c r="E39" s="93">
        <v>78700</v>
      </c>
      <c r="F39" s="93">
        <f>E39</f>
        <v>78700</v>
      </c>
      <c r="G39" s="93">
        <v>78700</v>
      </c>
      <c r="H39" s="93"/>
      <c r="I39" s="93"/>
      <c r="J39" s="100"/>
      <c r="K39" s="101"/>
    </row>
    <row r="40" spans="1:11" ht="24.95" customHeight="1" x14ac:dyDescent="0.25">
      <c r="A40" s="14"/>
      <c r="B40" s="17"/>
      <c r="C40" s="24" t="s">
        <v>25</v>
      </c>
      <c r="D40" s="93"/>
      <c r="E40" s="93">
        <v>13528</v>
      </c>
      <c r="F40" s="93">
        <f>E40</f>
        <v>13528</v>
      </c>
      <c r="G40" s="93"/>
      <c r="H40" s="93">
        <v>13528</v>
      </c>
      <c r="I40" s="93"/>
      <c r="J40" s="100"/>
      <c r="K40" s="101"/>
    </row>
    <row r="41" spans="1:11" ht="24.95" customHeight="1" x14ac:dyDescent="0.25">
      <c r="A41" s="14"/>
      <c r="B41" s="17"/>
      <c r="C41" s="24" t="s">
        <v>26</v>
      </c>
      <c r="D41" s="93"/>
      <c r="E41" s="93">
        <v>1928</v>
      </c>
      <c r="F41" s="93">
        <f t="shared" ref="F41:F43" si="6">E41</f>
        <v>1928</v>
      </c>
      <c r="G41" s="93"/>
      <c r="H41" s="93">
        <v>1928</v>
      </c>
      <c r="I41" s="93"/>
      <c r="J41" s="100"/>
      <c r="K41" s="101"/>
    </row>
    <row r="42" spans="1:11" ht="24.95" customHeight="1" x14ac:dyDescent="0.25">
      <c r="A42" s="14"/>
      <c r="B42" s="17"/>
      <c r="C42" s="24" t="s">
        <v>14</v>
      </c>
      <c r="D42" s="93"/>
      <c r="E42" s="93">
        <v>85900</v>
      </c>
      <c r="F42" s="93">
        <f t="shared" si="6"/>
        <v>85900</v>
      </c>
      <c r="G42" s="93"/>
      <c r="H42" s="93"/>
      <c r="I42" s="93"/>
      <c r="J42" s="100"/>
      <c r="K42" s="101"/>
    </row>
    <row r="43" spans="1:11" ht="24.95" customHeight="1" x14ac:dyDescent="0.25">
      <c r="A43" s="14"/>
      <c r="B43" s="17"/>
      <c r="C43" s="55" t="s">
        <v>87</v>
      </c>
      <c r="D43" s="102"/>
      <c r="E43" s="102">
        <v>840</v>
      </c>
      <c r="F43" s="93">
        <f t="shared" si="6"/>
        <v>840</v>
      </c>
      <c r="G43" s="102"/>
      <c r="H43" s="102">
        <v>840</v>
      </c>
      <c r="I43" s="102"/>
      <c r="J43" s="103"/>
      <c r="K43" s="104"/>
    </row>
    <row r="44" spans="1:11" ht="24.95" customHeight="1" x14ac:dyDescent="0.2">
      <c r="A44" s="14"/>
      <c r="B44" s="72" t="s">
        <v>21</v>
      </c>
      <c r="C44" s="73"/>
      <c r="D44" s="105">
        <f>SUM(D45:D45)</f>
        <v>465828</v>
      </c>
      <c r="E44" s="105">
        <f>SUM(E45:E63)</f>
        <v>465828</v>
      </c>
      <c r="F44" s="105">
        <f t="shared" ref="F44:K44" si="7">SUM(F45:F63)</f>
        <v>465828</v>
      </c>
      <c r="G44" s="105">
        <f t="shared" si="7"/>
        <v>345177</v>
      </c>
      <c r="H44" s="105">
        <f t="shared" si="7"/>
        <v>60189</v>
      </c>
      <c r="I44" s="105">
        <f t="shared" si="7"/>
        <v>2485</v>
      </c>
      <c r="J44" s="105">
        <f t="shared" si="7"/>
        <v>0</v>
      </c>
      <c r="K44" s="84">
        <f t="shared" si="7"/>
        <v>0</v>
      </c>
    </row>
    <row r="45" spans="1:11" ht="24.95" customHeight="1" x14ac:dyDescent="0.25">
      <c r="A45" s="14"/>
      <c r="B45" s="17"/>
      <c r="C45" s="18" t="s">
        <v>13</v>
      </c>
      <c r="D45" s="85">
        <v>465828</v>
      </c>
      <c r="E45" s="106"/>
      <c r="F45" s="106"/>
      <c r="G45" s="106"/>
      <c r="H45" s="106"/>
      <c r="I45" s="106"/>
      <c r="J45" s="86"/>
      <c r="K45" s="99"/>
    </row>
    <row r="46" spans="1:11" ht="24.95" customHeight="1" x14ac:dyDescent="0.25">
      <c r="A46" s="14"/>
      <c r="B46" s="17"/>
      <c r="C46" s="24" t="s">
        <v>59</v>
      </c>
      <c r="D46" s="93"/>
      <c r="E46" s="50">
        <v>2485</v>
      </c>
      <c r="F46" s="50">
        <v>2485</v>
      </c>
      <c r="G46" s="50"/>
      <c r="H46" s="50"/>
      <c r="I46" s="50">
        <v>2485</v>
      </c>
      <c r="J46" s="100"/>
      <c r="K46" s="101"/>
    </row>
    <row r="47" spans="1:11" ht="24.95" customHeight="1" x14ac:dyDescent="0.25">
      <c r="A47" s="14"/>
      <c r="B47" s="17"/>
      <c r="C47" s="27" t="s">
        <v>22</v>
      </c>
      <c r="D47" s="93"/>
      <c r="E47" s="50">
        <v>100536</v>
      </c>
      <c r="F47" s="50">
        <f>E47</f>
        <v>100536</v>
      </c>
      <c r="G47" s="50">
        <v>100536</v>
      </c>
      <c r="H47" s="50"/>
      <c r="I47" s="50"/>
      <c r="J47" s="100"/>
      <c r="K47" s="101"/>
    </row>
    <row r="48" spans="1:11" ht="24.95" customHeight="1" x14ac:dyDescent="0.25">
      <c r="A48" s="14"/>
      <c r="B48" s="17"/>
      <c r="C48" s="24" t="s">
        <v>23</v>
      </c>
      <c r="D48" s="93"/>
      <c r="E48" s="50">
        <v>215810</v>
      </c>
      <c r="F48" s="50">
        <f t="shared" ref="F48:F63" si="8">E48</f>
        <v>215810</v>
      </c>
      <c r="G48" s="50">
        <v>215810</v>
      </c>
      <c r="H48" s="50"/>
      <c r="I48" s="50"/>
      <c r="J48" s="100"/>
      <c r="K48" s="101"/>
    </row>
    <row r="49" spans="1:15" ht="24.95" customHeight="1" x14ac:dyDescent="0.25">
      <c r="A49" s="14"/>
      <c r="B49" s="17"/>
      <c r="C49" s="27" t="s">
        <v>24</v>
      </c>
      <c r="D49" s="93"/>
      <c r="E49" s="50">
        <v>21271</v>
      </c>
      <c r="F49" s="50">
        <f t="shared" si="8"/>
        <v>21271</v>
      </c>
      <c r="G49" s="50">
        <v>21271</v>
      </c>
      <c r="H49" s="50"/>
      <c r="I49" s="50"/>
      <c r="J49" s="100"/>
      <c r="K49" s="101"/>
      <c r="O49" s="50"/>
    </row>
    <row r="50" spans="1:15" ht="24.95" customHeight="1" x14ac:dyDescent="0.25">
      <c r="A50" s="14"/>
      <c r="B50" s="17"/>
      <c r="C50" s="27" t="s">
        <v>25</v>
      </c>
      <c r="D50" s="93"/>
      <c r="E50" s="50">
        <v>54839</v>
      </c>
      <c r="F50" s="50">
        <f t="shared" si="8"/>
        <v>54839</v>
      </c>
      <c r="G50" s="50"/>
      <c r="H50" s="50">
        <v>54839</v>
      </c>
      <c r="I50" s="50"/>
      <c r="J50" s="100"/>
      <c r="K50" s="101"/>
      <c r="O50" s="50"/>
    </row>
    <row r="51" spans="1:15" ht="24.95" customHeight="1" x14ac:dyDescent="0.25">
      <c r="A51" s="14"/>
      <c r="B51" s="17"/>
      <c r="C51" s="27" t="s">
        <v>26</v>
      </c>
      <c r="D51" s="107"/>
      <c r="E51" s="108">
        <v>5350</v>
      </c>
      <c r="F51" s="50">
        <f t="shared" si="8"/>
        <v>5350</v>
      </c>
      <c r="G51" s="108"/>
      <c r="H51" s="108">
        <v>5350</v>
      </c>
      <c r="I51" s="108"/>
      <c r="J51" s="109"/>
      <c r="K51" s="101"/>
      <c r="O51" s="50"/>
    </row>
    <row r="52" spans="1:15" ht="24.95" customHeight="1" x14ac:dyDescent="0.25">
      <c r="A52" s="14"/>
      <c r="B52" s="17"/>
      <c r="C52" s="27" t="s">
        <v>38</v>
      </c>
      <c r="D52" s="107"/>
      <c r="E52" s="108">
        <v>7560</v>
      </c>
      <c r="F52" s="50">
        <f t="shared" si="8"/>
        <v>7560</v>
      </c>
      <c r="G52" s="108">
        <v>7560</v>
      </c>
      <c r="H52" s="108"/>
      <c r="I52" s="108"/>
      <c r="J52" s="109"/>
      <c r="K52" s="101"/>
    </row>
    <row r="53" spans="1:15" ht="24.95" customHeight="1" x14ac:dyDescent="0.25">
      <c r="A53" s="14"/>
      <c r="B53" s="17"/>
      <c r="C53" s="27" t="s">
        <v>27</v>
      </c>
      <c r="D53" s="93"/>
      <c r="E53" s="50">
        <v>24192</v>
      </c>
      <c r="F53" s="50">
        <f t="shared" si="8"/>
        <v>24192</v>
      </c>
      <c r="G53" s="50"/>
      <c r="H53" s="50"/>
      <c r="I53" s="50"/>
      <c r="J53" s="100"/>
      <c r="K53" s="101"/>
    </row>
    <row r="54" spans="1:15" ht="24.95" customHeight="1" x14ac:dyDescent="0.25">
      <c r="A54" s="14"/>
      <c r="B54" s="17"/>
      <c r="C54" s="27" t="s">
        <v>28</v>
      </c>
      <c r="D54" s="93"/>
      <c r="E54" s="50">
        <v>2597</v>
      </c>
      <c r="F54" s="50">
        <f t="shared" si="8"/>
        <v>2597</v>
      </c>
      <c r="G54" s="50"/>
      <c r="H54" s="50"/>
      <c r="I54" s="50"/>
      <c r="J54" s="100"/>
      <c r="K54" s="101"/>
    </row>
    <row r="55" spans="1:15" ht="24.95" customHeight="1" x14ac:dyDescent="0.25">
      <c r="A55" s="14"/>
      <c r="B55" s="17"/>
      <c r="C55" s="27" t="s">
        <v>29</v>
      </c>
      <c r="D55" s="93"/>
      <c r="E55" s="50">
        <v>1550</v>
      </c>
      <c r="F55" s="50">
        <f t="shared" si="8"/>
        <v>1550</v>
      </c>
      <c r="G55" s="50"/>
      <c r="H55" s="50"/>
      <c r="I55" s="50"/>
      <c r="J55" s="100"/>
      <c r="K55" s="101"/>
    </row>
    <row r="56" spans="1:15" ht="24.95" customHeight="1" x14ac:dyDescent="0.25">
      <c r="A56" s="14"/>
      <c r="B56" s="17"/>
      <c r="C56" s="27" t="s">
        <v>30</v>
      </c>
      <c r="D56" s="93"/>
      <c r="E56" s="50">
        <v>513</v>
      </c>
      <c r="F56" s="50">
        <f t="shared" si="8"/>
        <v>513</v>
      </c>
      <c r="G56" s="50"/>
      <c r="H56" s="50"/>
      <c r="I56" s="50"/>
      <c r="J56" s="100"/>
      <c r="K56" s="101"/>
    </row>
    <row r="57" spans="1:15" ht="24.95" customHeight="1" x14ac:dyDescent="0.25">
      <c r="A57" s="14"/>
      <c r="B57" s="17"/>
      <c r="C57" s="27" t="s">
        <v>14</v>
      </c>
      <c r="D57" s="93"/>
      <c r="E57" s="50">
        <v>18792</v>
      </c>
      <c r="F57" s="50">
        <f t="shared" si="8"/>
        <v>18792</v>
      </c>
      <c r="G57" s="50"/>
      <c r="H57" s="50"/>
      <c r="I57" s="50"/>
      <c r="J57" s="100"/>
      <c r="K57" s="101"/>
    </row>
    <row r="58" spans="1:15" ht="24" customHeight="1" x14ac:dyDescent="0.25">
      <c r="A58" s="14"/>
      <c r="B58" s="17"/>
      <c r="C58" s="24" t="s">
        <v>47</v>
      </c>
      <c r="D58" s="93"/>
      <c r="E58" s="50">
        <v>29</v>
      </c>
      <c r="F58" s="50">
        <f t="shared" si="8"/>
        <v>29</v>
      </c>
      <c r="G58" s="50"/>
      <c r="H58" s="50"/>
      <c r="I58" s="50"/>
      <c r="J58" s="100"/>
      <c r="K58" s="101"/>
    </row>
    <row r="59" spans="1:15" ht="24.75" hidden="1" customHeight="1" x14ac:dyDescent="0.25">
      <c r="A59" s="14"/>
      <c r="B59" s="17"/>
      <c r="C59" s="27" t="s">
        <v>31</v>
      </c>
      <c r="D59" s="93"/>
      <c r="E59" s="50"/>
      <c r="F59" s="50">
        <f t="shared" si="8"/>
        <v>0</v>
      </c>
      <c r="G59" s="50"/>
      <c r="H59" s="50"/>
      <c r="I59" s="50"/>
      <c r="J59" s="100"/>
      <c r="K59" s="101"/>
    </row>
    <row r="60" spans="1:15" ht="24.95" customHeight="1" x14ac:dyDescent="0.25">
      <c r="A60" s="14"/>
      <c r="B60" s="17"/>
      <c r="C60" s="27" t="s">
        <v>32</v>
      </c>
      <c r="D60" s="93"/>
      <c r="E60" s="50">
        <v>2011</v>
      </c>
      <c r="F60" s="50">
        <f t="shared" si="8"/>
        <v>2011</v>
      </c>
      <c r="G60" s="50"/>
      <c r="H60" s="50"/>
      <c r="I60" s="50"/>
      <c r="J60" s="100"/>
      <c r="K60" s="101"/>
    </row>
    <row r="61" spans="1:15" ht="24.95" customHeight="1" x14ac:dyDescent="0.25">
      <c r="A61" s="14"/>
      <c r="B61" s="17"/>
      <c r="C61" s="27" t="s">
        <v>33</v>
      </c>
      <c r="D61" s="93"/>
      <c r="E61" s="50">
        <v>7744</v>
      </c>
      <c r="F61" s="50">
        <f t="shared" si="8"/>
        <v>7744</v>
      </c>
      <c r="G61" s="50"/>
      <c r="H61" s="50"/>
      <c r="I61" s="50"/>
      <c r="J61" s="100"/>
      <c r="K61" s="101"/>
    </row>
    <row r="62" spans="1:15" ht="24.95" customHeight="1" thickBot="1" x14ac:dyDescent="0.3">
      <c r="A62" s="14"/>
      <c r="B62" s="17"/>
      <c r="C62" s="77" t="s">
        <v>73</v>
      </c>
      <c r="D62" s="93"/>
      <c r="E62" s="50">
        <v>549</v>
      </c>
      <c r="F62" s="50">
        <f t="shared" si="8"/>
        <v>549</v>
      </c>
      <c r="G62" s="50"/>
      <c r="H62" s="50"/>
      <c r="I62" s="50"/>
      <c r="J62" s="100"/>
      <c r="K62" s="101"/>
    </row>
    <row r="63" spans="1:15" ht="24.75" hidden="1" customHeight="1" thickBot="1" x14ac:dyDescent="0.3">
      <c r="A63" s="37"/>
      <c r="B63" s="38"/>
      <c r="C63" s="69" t="s">
        <v>87</v>
      </c>
      <c r="D63" s="110"/>
      <c r="E63" s="111">
        <v>0</v>
      </c>
      <c r="F63" s="50">
        <f t="shared" si="8"/>
        <v>0</v>
      </c>
      <c r="G63" s="111"/>
      <c r="H63" s="111">
        <v>0</v>
      </c>
      <c r="I63" s="111"/>
      <c r="J63" s="112"/>
      <c r="K63" s="113"/>
      <c r="L63" s="71"/>
    </row>
    <row r="64" spans="1:15" ht="24.95" customHeight="1" thickBot="1" x14ac:dyDescent="0.25">
      <c r="A64" s="12" t="s">
        <v>35</v>
      </c>
      <c r="B64" s="13"/>
      <c r="C64" s="20"/>
      <c r="D64" s="78">
        <f t="shared" ref="D64:K64" si="9">SUM(D65+D68)</f>
        <v>9869.5400000000009</v>
      </c>
      <c r="E64" s="78">
        <f t="shared" si="9"/>
        <v>9869.5400000000009</v>
      </c>
      <c r="F64" s="79">
        <f t="shared" si="9"/>
        <v>9869.5400000000009</v>
      </c>
      <c r="G64" s="79">
        <f t="shared" si="9"/>
        <v>4464</v>
      </c>
      <c r="H64" s="79">
        <f t="shared" si="9"/>
        <v>709.32999999999993</v>
      </c>
      <c r="I64" s="79">
        <f t="shared" si="9"/>
        <v>0</v>
      </c>
      <c r="J64" s="79">
        <f t="shared" si="9"/>
        <v>0</v>
      </c>
      <c r="K64" s="80">
        <f t="shared" si="9"/>
        <v>0</v>
      </c>
    </row>
    <row r="65" spans="1:11" ht="24.95" customHeight="1" x14ac:dyDescent="0.2">
      <c r="A65" s="28"/>
      <c r="B65" s="29" t="s">
        <v>36</v>
      </c>
      <c r="C65" s="30"/>
      <c r="D65" s="116">
        <f>SUM(D66)</f>
        <v>684</v>
      </c>
      <c r="E65" s="116">
        <f t="shared" ref="E65:K65" si="10">SUM(E66:E67)</f>
        <v>684</v>
      </c>
      <c r="F65" s="116">
        <f t="shared" si="10"/>
        <v>684</v>
      </c>
      <c r="G65" s="116">
        <f t="shared" si="10"/>
        <v>684</v>
      </c>
      <c r="H65" s="116">
        <f t="shared" si="10"/>
        <v>0</v>
      </c>
      <c r="I65" s="116">
        <f t="shared" si="10"/>
        <v>0</v>
      </c>
      <c r="J65" s="116">
        <f t="shared" si="10"/>
        <v>0</v>
      </c>
      <c r="K65" s="117">
        <f t="shared" si="10"/>
        <v>0</v>
      </c>
    </row>
    <row r="66" spans="1:11" ht="24.95" customHeight="1" x14ac:dyDescent="0.2">
      <c r="A66" s="14"/>
      <c r="B66" s="17"/>
      <c r="C66" s="23" t="s">
        <v>13</v>
      </c>
      <c r="D66" s="91">
        <v>684</v>
      </c>
      <c r="E66" s="91"/>
      <c r="F66" s="91"/>
      <c r="G66" s="91"/>
      <c r="H66" s="91"/>
      <c r="I66" s="91"/>
      <c r="J66" s="118"/>
      <c r="K66" s="119"/>
    </row>
    <row r="67" spans="1:11" ht="24.95" customHeight="1" x14ac:dyDescent="0.2">
      <c r="A67" s="14"/>
      <c r="B67" s="17"/>
      <c r="C67" s="24" t="s">
        <v>22</v>
      </c>
      <c r="D67" s="93"/>
      <c r="E67" s="120">
        <v>684</v>
      </c>
      <c r="F67" s="120">
        <f>E67</f>
        <v>684</v>
      </c>
      <c r="G67" s="120">
        <v>684</v>
      </c>
      <c r="H67" s="120"/>
      <c r="I67" s="93"/>
      <c r="J67" s="100"/>
      <c r="K67" s="121"/>
    </row>
    <row r="68" spans="1:11" ht="24.95" customHeight="1" x14ac:dyDescent="0.2">
      <c r="A68" s="14"/>
      <c r="B68" s="21" t="s">
        <v>37</v>
      </c>
      <c r="C68" s="22"/>
      <c r="D68" s="90">
        <f>SUM(D69:D69)</f>
        <v>9185.5400000000009</v>
      </c>
      <c r="E68" s="90">
        <f t="shared" ref="E68:K68" si="11">SUM(E69:E75)</f>
        <v>9185.5400000000009</v>
      </c>
      <c r="F68" s="90">
        <f t="shared" si="11"/>
        <v>9185.5400000000009</v>
      </c>
      <c r="G68" s="90">
        <f t="shared" si="11"/>
        <v>3780</v>
      </c>
      <c r="H68" s="90">
        <f t="shared" si="11"/>
        <v>709.32999999999993</v>
      </c>
      <c r="I68" s="90">
        <f t="shared" si="11"/>
        <v>0</v>
      </c>
      <c r="J68" s="90">
        <f t="shared" si="11"/>
        <v>0</v>
      </c>
      <c r="K68" s="84">
        <f t="shared" si="11"/>
        <v>0</v>
      </c>
    </row>
    <row r="69" spans="1:11" ht="24.95" customHeight="1" x14ac:dyDescent="0.2">
      <c r="A69" s="14"/>
      <c r="B69" s="17"/>
      <c r="C69" s="18" t="s">
        <v>13</v>
      </c>
      <c r="D69" s="85">
        <v>9185.5400000000009</v>
      </c>
      <c r="E69" s="85"/>
      <c r="F69" s="85"/>
      <c r="G69" s="85"/>
      <c r="H69" s="85"/>
      <c r="I69" s="85"/>
      <c r="J69" s="86"/>
      <c r="K69" s="87"/>
    </row>
    <row r="70" spans="1:11" ht="24.75" hidden="1" customHeight="1" x14ac:dyDescent="0.2">
      <c r="A70" s="14"/>
      <c r="B70" s="17"/>
      <c r="C70" s="24" t="s">
        <v>75</v>
      </c>
      <c r="D70" s="93"/>
      <c r="E70" s="93"/>
      <c r="F70" s="93"/>
      <c r="G70" s="93"/>
      <c r="H70" s="93"/>
      <c r="I70" s="93"/>
      <c r="J70" s="100"/>
      <c r="K70" s="121"/>
    </row>
    <row r="71" spans="1:11" ht="24.95" customHeight="1" x14ac:dyDescent="0.2">
      <c r="A71" s="14"/>
      <c r="B71" s="17"/>
      <c r="C71" s="24" t="s">
        <v>25</v>
      </c>
      <c r="D71" s="93"/>
      <c r="E71" s="93">
        <v>649.79</v>
      </c>
      <c r="F71" s="93">
        <f>E71</f>
        <v>649.79</v>
      </c>
      <c r="G71" s="93"/>
      <c r="H71" s="93">
        <v>649.79</v>
      </c>
      <c r="I71" s="93"/>
      <c r="J71" s="100"/>
      <c r="K71" s="121"/>
    </row>
    <row r="72" spans="1:11" ht="24.95" customHeight="1" x14ac:dyDescent="0.2">
      <c r="A72" s="14"/>
      <c r="B72" s="17"/>
      <c r="C72" s="24" t="s">
        <v>26</v>
      </c>
      <c r="D72" s="93"/>
      <c r="E72" s="93">
        <v>59.54</v>
      </c>
      <c r="F72" s="93">
        <f t="shared" ref="F72:F75" si="12">E72</f>
        <v>59.54</v>
      </c>
      <c r="G72" s="93"/>
      <c r="H72" s="93">
        <v>59.54</v>
      </c>
      <c r="I72" s="93"/>
      <c r="J72" s="100"/>
      <c r="K72" s="121"/>
    </row>
    <row r="73" spans="1:11" ht="24.95" customHeight="1" x14ac:dyDescent="0.2">
      <c r="A73" s="14"/>
      <c r="B73" s="17"/>
      <c r="C73" s="24" t="s">
        <v>38</v>
      </c>
      <c r="D73" s="93"/>
      <c r="E73" s="93">
        <v>3780</v>
      </c>
      <c r="F73" s="93">
        <f t="shared" si="12"/>
        <v>3780</v>
      </c>
      <c r="G73" s="93">
        <v>3780</v>
      </c>
      <c r="H73" s="93"/>
      <c r="I73" s="93"/>
      <c r="J73" s="100"/>
      <c r="K73" s="121"/>
    </row>
    <row r="74" spans="1:11" ht="24.95" customHeight="1" x14ac:dyDescent="0.2">
      <c r="A74" s="14"/>
      <c r="B74" s="17"/>
      <c r="C74" s="24" t="s">
        <v>27</v>
      </c>
      <c r="D74" s="93"/>
      <c r="E74" s="93">
        <v>698.71</v>
      </c>
      <c r="F74" s="93">
        <f t="shared" si="12"/>
        <v>698.71</v>
      </c>
      <c r="G74" s="93"/>
      <c r="H74" s="93"/>
      <c r="I74" s="93"/>
      <c r="J74" s="100"/>
      <c r="K74" s="121"/>
    </row>
    <row r="75" spans="1:11" ht="21" customHeight="1" thickBot="1" x14ac:dyDescent="0.25">
      <c r="A75" s="14"/>
      <c r="B75" s="17"/>
      <c r="C75" s="54" t="s">
        <v>14</v>
      </c>
      <c r="D75" s="110"/>
      <c r="E75" s="110">
        <v>3997.5</v>
      </c>
      <c r="F75" s="93">
        <f t="shared" si="12"/>
        <v>3997.5</v>
      </c>
      <c r="G75" s="110"/>
      <c r="H75" s="110"/>
      <c r="I75" s="110"/>
      <c r="J75" s="112"/>
      <c r="K75" s="122"/>
    </row>
    <row r="76" spans="1:11" ht="27.75" hidden="1" customHeight="1" thickBot="1" x14ac:dyDescent="0.25">
      <c r="A76" s="12" t="s">
        <v>79</v>
      </c>
      <c r="B76" s="13"/>
      <c r="C76" s="20"/>
      <c r="D76" s="78">
        <f t="shared" ref="D76:K76" si="13">SUM(D77)</f>
        <v>0</v>
      </c>
      <c r="E76" s="78">
        <f t="shared" si="13"/>
        <v>0</v>
      </c>
      <c r="F76" s="78">
        <f t="shared" si="13"/>
        <v>0</v>
      </c>
      <c r="G76" s="78">
        <f t="shared" si="13"/>
        <v>0</v>
      </c>
      <c r="H76" s="78">
        <f t="shared" si="13"/>
        <v>0</v>
      </c>
      <c r="I76" s="78">
        <f t="shared" si="13"/>
        <v>0</v>
      </c>
      <c r="J76" s="78">
        <f t="shared" si="13"/>
        <v>0</v>
      </c>
      <c r="K76" s="80">
        <f t="shared" si="13"/>
        <v>0</v>
      </c>
    </row>
    <row r="77" spans="1:11" ht="27.75" hidden="1" customHeight="1" x14ac:dyDescent="0.2">
      <c r="A77" s="14"/>
      <c r="B77" s="29" t="s">
        <v>80</v>
      </c>
      <c r="C77" s="30"/>
      <c r="D77" s="123">
        <f>SUM(D78:D79)</f>
        <v>0</v>
      </c>
      <c r="E77" s="123">
        <f t="shared" ref="E77:K77" si="14">SUM(E78:E79)</f>
        <v>0</v>
      </c>
      <c r="F77" s="123">
        <f t="shared" si="14"/>
        <v>0</v>
      </c>
      <c r="G77" s="123">
        <f t="shared" si="14"/>
        <v>0</v>
      </c>
      <c r="H77" s="123">
        <f t="shared" si="14"/>
        <v>0</v>
      </c>
      <c r="I77" s="123">
        <f t="shared" si="14"/>
        <v>0</v>
      </c>
      <c r="J77" s="123">
        <f t="shared" si="14"/>
        <v>0</v>
      </c>
      <c r="K77" s="124">
        <f t="shared" si="14"/>
        <v>0</v>
      </c>
    </row>
    <row r="78" spans="1:11" ht="27.75" hidden="1" customHeight="1" x14ac:dyDescent="0.2">
      <c r="A78" s="14"/>
      <c r="B78" s="17"/>
      <c r="C78" s="18" t="s">
        <v>13</v>
      </c>
      <c r="D78" s="85"/>
      <c r="E78" s="85"/>
      <c r="F78" s="85"/>
      <c r="G78" s="85"/>
      <c r="H78" s="85"/>
      <c r="I78" s="85"/>
      <c r="J78" s="86"/>
      <c r="K78" s="87"/>
    </row>
    <row r="79" spans="1:11" ht="27.75" hidden="1" customHeight="1" thickBot="1" x14ac:dyDescent="0.25">
      <c r="A79" s="14"/>
      <c r="B79" s="17"/>
      <c r="C79" s="19" t="s">
        <v>27</v>
      </c>
      <c r="D79" s="88"/>
      <c r="E79" s="88"/>
      <c r="F79" s="88"/>
      <c r="G79" s="88"/>
      <c r="H79" s="88"/>
      <c r="I79" s="88"/>
      <c r="J79" s="125"/>
      <c r="K79" s="89"/>
    </row>
    <row r="80" spans="1:11" ht="27.95" customHeight="1" thickBot="1" x14ac:dyDescent="0.25">
      <c r="A80" s="12" t="s">
        <v>39</v>
      </c>
      <c r="B80" s="13"/>
      <c r="C80" s="20"/>
      <c r="D80" s="78">
        <f t="shared" ref="D80:K80" si="15">SUM(D81)</f>
        <v>5186662</v>
      </c>
      <c r="E80" s="78">
        <f t="shared" si="15"/>
        <v>5186662</v>
      </c>
      <c r="F80" s="78">
        <f t="shared" si="15"/>
        <v>5186662</v>
      </c>
      <c r="G80" s="78">
        <f t="shared" si="15"/>
        <v>4686299</v>
      </c>
      <c r="H80" s="78">
        <f t="shared" si="15"/>
        <v>15569</v>
      </c>
      <c r="I80" s="78">
        <f t="shared" si="15"/>
        <v>146948</v>
      </c>
      <c r="J80" s="78">
        <f t="shared" si="15"/>
        <v>0</v>
      </c>
      <c r="K80" s="80">
        <f t="shared" si="15"/>
        <v>16000</v>
      </c>
    </row>
    <row r="81" spans="1:11" ht="27.95" customHeight="1" x14ac:dyDescent="0.25">
      <c r="A81" s="14"/>
      <c r="B81" s="31" t="s">
        <v>40</v>
      </c>
      <c r="C81" s="32"/>
      <c r="D81" s="126">
        <f>SUM(D82+D86)</f>
        <v>5186662</v>
      </c>
      <c r="E81" s="126">
        <f>SUM(E82:E110)</f>
        <v>5186662</v>
      </c>
      <c r="F81" s="126">
        <f t="shared" ref="F81:K81" si="16">SUM(F82:F110)</f>
        <v>5186662</v>
      </c>
      <c r="G81" s="126">
        <f t="shared" si="16"/>
        <v>4686299</v>
      </c>
      <c r="H81" s="126">
        <f t="shared" si="16"/>
        <v>15569</v>
      </c>
      <c r="I81" s="126">
        <f t="shared" si="16"/>
        <v>146948</v>
      </c>
      <c r="J81" s="126">
        <f t="shared" si="16"/>
        <v>0</v>
      </c>
      <c r="K81" s="127">
        <f t="shared" si="16"/>
        <v>16000</v>
      </c>
    </row>
    <row r="82" spans="1:11" ht="27.95" customHeight="1" x14ac:dyDescent="0.2">
      <c r="A82" s="14"/>
      <c r="B82" s="17"/>
      <c r="C82" s="18" t="s">
        <v>13</v>
      </c>
      <c r="D82" s="85">
        <v>5186662</v>
      </c>
      <c r="E82" s="85"/>
      <c r="F82" s="85"/>
      <c r="G82" s="85"/>
      <c r="H82" s="85"/>
      <c r="I82" s="85"/>
      <c r="J82" s="86"/>
      <c r="K82" s="87"/>
    </row>
    <row r="83" spans="1:11" ht="27.95" customHeight="1" x14ac:dyDescent="0.2">
      <c r="A83" s="14"/>
      <c r="B83" s="17"/>
      <c r="C83" s="23" t="s">
        <v>18</v>
      </c>
      <c r="D83" s="91"/>
      <c r="E83" s="91"/>
      <c r="F83" s="91"/>
      <c r="G83" s="91"/>
      <c r="H83" s="91"/>
      <c r="I83" s="91"/>
      <c r="J83" s="118"/>
      <c r="K83" s="92">
        <v>15000</v>
      </c>
    </row>
    <row r="84" spans="1:11" ht="27.75" customHeight="1" x14ac:dyDescent="0.2">
      <c r="A84" s="14"/>
      <c r="B84" s="17"/>
      <c r="C84" s="23" t="s">
        <v>65</v>
      </c>
      <c r="D84" s="91"/>
      <c r="E84" s="91"/>
      <c r="F84" s="91"/>
      <c r="G84" s="91"/>
      <c r="H84" s="91"/>
      <c r="I84" s="91"/>
      <c r="J84" s="118"/>
      <c r="K84" s="92">
        <v>1000</v>
      </c>
    </row>
    <row r="85" spans="1:11" ht="27.75" hidden="1" customHeight="1" x14ac:dyDescent="0.2">
      <c r="A85" s="14"/>
      <c r="B85" s="17"/>
      <c r="C85" s="24" t="s">
        <v>59</v>
      </c>
      <c r="D85" s="93"/>
      <c r="E85" s="93">
        <v>0</v>
      </c>
      <c r="F85" s="93">
        <f>E85</f>
        <v>0</v>
      </c>
      <c r="G85" s="93"/>
      <c r="H85" s="93"/>
      <c r="I85" s="93">
        <v>0</v>
      </c>
      <c r="J85" s="100"/>
      <c r="K85" s="94"/>
    </row>
    <row r="86" spans="1:11" ht="27.95" customHeight="1" x14ac:dyDescent="0.2">
      <c r="A86" s="14"/>
      <c r="B86" s="17"/>
      <c r="C86" s="24" t="s">
        <v>41</v>
      </c>
      <c r="D86" s="93"/>
      <c r="E86" s="93">
        <v>146948</v>
      </c>
      <c r="F86" s="93">
        <f t="shared" ref="F86:F110" si="17">E86</f>
        <v>146948</v>
      </c>
      <c r="G86" s="93"/>
      <c r="H86" s="93"/>
      <c r="I86" s="93">
        <v>146948</v>
      </c>
      <c r="J86" s="100"/>
      <c r="K86" s="121"/>
    </row>
    <row r="87" spans="1:11" ht="27.95" customHeight="1" x14ac:dyDescent="0.2">
      <c r="A87" s="14"/>
      <c r="B87" s="17"/>
      <c r="C87" s="24" t="s">
        <v>23</v>
      </c>
      <c r="D87" s="93"/>
      <c r="E87" s="93">
        <v>145918</v>
      </c>
      <c r="F87" s="93">
        <f t="shared" si="17"/>
        <v>145918</v>
      </c>
      <c r="G87" s="93">
        <v>145918</v>
      </c>
      <c r="H87" s="93"/>
      <c r="I87" s="93"/>
      <c r="J87" s="100"/>
      <c r="K87" s="121"/>
    </row>
    <row r="88" spans="1:11" ht="27.95" customHeight="1" x14ac:dyDescent="0.2">
      <c r="A88" s="14"/>
      <c r="B88" s="17"/>
      <c r="C88" s="24" t="s">
        <v>24</v>
      </c>
      <c r="D88" s="93"/>
      <c r="E88" s="93">
        <v>9964</v>
      </c>
      <c r="F88" s="93">
        <f t="shared" si="17"/>
        <v>9964</v>
      </c>
      <c r="G88" s="93">
        <v>9964</v>
      </c>
      <c r="H88" s="93"/>
      <c r="I88" s="93"/>
      <c r="J88" s="100"/>
      <c r="K88" s="121"/>
    </row>
    <row r="89" spans="1:11" ht="27.95" customHeight="1" x14ac:dyDescent="0.2">
      <c r="A89" s="14"/>
      <c r="B89" s="17"/>
      <c r="C89" s="24" t="s">
        <v>42</v>
      </c>
      <c r="D89" s="93"/>
      <c r="E89" s="93">
        <v>3362061</v>
      </c>
      <c r="F89" s="93">
        <f t="shared" si="17"/>
        <v>3362061</v>
      </c>
      <c r="G89" s="93">
        <v>3362061</v>
      </c>
      <c r="H89" s="93"/>
      <c r="I89" s="93"/>
      <c r="J89" s="100"/>
      <c r="K89" s="121"/>
    </row>
    <row r="90" spans="1:11" ht="27.95" customHeight="1" x14ac:dyDescent="0.2">
      <c r="A90" s="14"/>
      <c r="B90" s="17"/>
      <c r="C90" s="24" t="s">
        <v>43</v>
      </c>
      <c r="D90" s="93"/>
      <c r="E90" s="93">
        <v>156837</v>
      </c>
      <c r="F90" s="93">
        <f t="shared" si="17"/>
        <v>156837</v>
      </c>
      <c r="G90" s="93">
        <v>156837</v>
      </c>
      <c r="H90" s="93"/>
      <c r="I90" s="93"/>
      <c r="J90" s="100"/>
      <c r="K90" s="121"/>
    </row>
    <row r="91" spans="1:11" ht="27.95" customHeight="1" x14ac:dyDescent="0.2">
      <c r="A91" s="14"/>
      <c r="B91" s="17"/>
      <c r="C91" s="24" t="s">
        <v>44</v>
      </c>
      <c r="D91" s="93"/>
      <c r="E91" s="93">
        <v>260664</v>
      </c>
      <c r="F91" s="93">
        <f t="shared" si="17"/>
        <v>260664</v>
      </c>
      <c r="G91" s="93">
        <v>260664</v>
      </c>
      <c r="H91" s="93"/>
      <c r="I91" s="93"/>
      <c r="J91" s="100"/>
      <c r="K91" s="121"/>
    </row>
    <row r="92" spans="1:11" ht="0.75" customHeight="1" x14ac:dyDescent="0.2">
      <c r="A92" s="14"/>
      <c r="B92" s="17"/>
      <c r="C92" s="24" t="s">
        <v>77</v>
      </c>
      <c r="D92" s="93"/>
      <c r="E92" s="93"/>
      <c r="F92" s="93">
        <f t="shared" si="17"/>
        <v>0</v>
      </c>
      <c r="G92" s="93"/>
      <c r="H92" s="93"/>
      <c r="I92" s="93"/>
      <c r="J92" s="100"/>
      <c r="K92" s="121"/>
    </row>
    <row r="93" spans="1:11" ht="27.95" customHeight="1" x14ac:dyDescent="0.2">
      <c r="A93" s="14"/>
      <c r="B93" s="17"/>
      <c r="C93" s="24" t="s">
        <v>25</v>
      </c>
      <c r="D93" s="93"/>
      <c r="E93" s="93">
        <v>15186</v>
      </c>
      <c r="F93" s="93">
        <f t="shared" si="17"/>
        <v>15186</v>
      </c>
      <c r="G93" s="93"/>
      <c r="H93" s="93">
        <v>15186</v>
      </c>
      <c r="I93" s="93"/>
      <c r="J93" s="100"/>
      <c r="K93" s="121"/>
    </row>
    <row r="94" spans="1:11" ht="27.95" customHeight="1" x14ac:dyDescent="0.2">
      <c r="A94" s="14"/>
      <c r="B94" s="17"/>
      <c r="C94" s="24" t="s">
        <v>26</v>
      </c>
      <c r="D94" s="93"/>
      <c r="E94" s="93">
        <v>383</v>
      </c>
      <c r="F94" s="93">
        <f t="shared" si="17"/>
        <v>383</v>
      </c>
      <c r="G94" s="93"/>
      <c r="H94" s="93">
        <v>383</v>
      </c>
      <c r="I94" s="93"/>
      <c r="J94" s="100"/>
      <c r="K94" s="121"/>
    </row>
    <row r="95" spans="1:11" ht="27.95" customHeight="1" x14ac:dyDescent="0.2">
      <c r="A95" s="14"/>
      <c r="B95" s="17"/>
      <c r="C95" s="24" t="s">
        <v>38</v>
      </c>
      <c r="D95" s="93"/>
      <c r="E95" s="93">
        <v>34288</v>
      </c>
      <c r="F95" s="93">
        <f t="shared" si="17"/>
        <v>34288</v>
      </c>
      <c r="G95" s="93">
        <v>34288</v>
      </c>
      <c r="H95" s="93"/>
      <c r="I95" s="93"/>
      <c r="J95" s="100"/>
      <c r="K95" s="121"/>
    </row>
    <row r="96" spans="1:11" ht="27.95" customHeight="1" x14ac:dyDescent="0.2">
      <c r="A96" s="14"/>
      <c r="B96" s="17"/>
      <c r="C96" s="24" t="s">
        <v>45</v>
      </c>
      <c r="D96" s="93"/>
      <c r="E96" s="93">
        <v>716567</v>
      </c>
      <c r="F96" s="93">
        <f t="shared" si="17"/>
        <v>716567</v>
      </c>
      <c r="G96" s="93">
        <v>716567</v>
      </c>
      <c r="H96" s="93"/>
      <c r="I96" s="93"/>
      <c r="J96" s="100"/>
      <c r="K96" s="121"/>
    </row>
    <row r="97" spans="1:12" ht="27.95" customHeight="1" x14ac:dyDescent="0.2">
      <c r="A97" s="14"/>
      <c r="B97" s="17"/>
      <c r="C97" s="24" t="s">
        <v>27</v>
      </c>
      <c r="D97" s="93"/>
      <c r="E97" s="93">
        <v>108344</v>
      </c>
      <c r="F97" s="93">
        <f t="shared" si="17"/>
        <v>108344</v>
      </c>
      <c r="G97" s="93"/>
      <c r="H97" s="93"/>
      <c r="I97" s="93"/>
      <c r="J97" s="100"/>
      <c r="K97" s="121"/>
    </row>
    <row r="98" spans="1:12" ht="27.95" customHeight="1" x14ac:dyDescent="0.2">
      <c r="A98" s="14"/>
      <c r="B98" s="17"/>
      <c r="C98" s="24" t="s">
        <v>46</v>
      </c>
      <c r="D98" s="93"/>
      <c r="E98" s="93">
        <v>4000</v>
      </c>
      <c r="F98" s="93">
        <f t="shared" si="17"/>
        <v>4000</v>
      </c>
      <c r="G98" s="93"/>
      <c r="H98" s="93"/>
      <c r="I98" s="93"/>
      <c r="J98" s="100"/>
      <c r="K98" s="121"/>
    </row>
    <row r="99" spans="1:12" ht="27.95" customHeight="1" x14ac:dyDescent="0.2">
      <c r="A99" s="14"/>
      <c r="B99" s="17"/>
      <c r="C99" s="24" t="s">
        <v>28</v>
      </c>
      <c r="D99" s="128"/>
      <c r="E99" s="93">
        <v>120100</v>
      </c>
      <c r="F99" s="93">
        <f t="shared" si="17"/>
        <v>120100</v>
      </c>
      <c r="G99" s="93"/>
      <c r="H99" s="93"/>
      <c r="I99" s="93"/>
      <c r="J99" s="100"/>
      <c r="K99" s="121"/>
    </row>
    <row r="100" spans="1:12" ht="27.95" customHeight="1" x14ac:dyDescent="0.2">
      <c r="A100" s="14"/>
      <c r="B100" s="17"/>
      <c r="C100" s="24" t="s">
        <v>29</v>
      </c>
      <c r="D100" s="93"/>
      <c r="E100" s="93">
        <v>9813</v>
      </c>
      <c r="F100" s="93">
        <f t="shared" si="17"/>
        <v>9813</v>
      </c>
      <c r="G100" s="93"/>
      <c r="H100" s="93"/>
      <c r="I100" s="93"/>
      <c r="J100" s="100"/>
      <c r="K100" s="121"/>
    </row>
    <row r="101" spans="1:12" ht="27.95" customHeight="1" x14ac:dyDescent="0.2">
      <c r="A101" s="14"/>
      <c r="B101" s="17"/>
      <c r="C101" s="24" t="s">
        <v>30</v>
      </c>
      <c r="D101" s="93"/>
      <c r="E101" s="93">
        <v>6525</v>
      </c>
      <c r="F101" s="93">
        <f t="shared" si="17"/>
        <v>6525</v>
      </c>
      <c r="G101" s="93"/>
      <c r="H101" s="93"/>
      <c r="I101" s="93"/>
      <c r="J101" s="100"/>
      <c r="K101" s="121"/>
    </row>
    <row r="102" spans="1:12" ht="27.95" customHeight="1" x14ac:dyDescent="0.2">
      <c r="A102" s="14"/>
      <c r="B102" s="17"/>
      <c r="C102" s="24" t="s">
        <v>14</v>
      </c>
      <c r="D102" s="93"/>
      <c r="E102" s="93">
        <v>52216</v>
      </c>
      <c r="F102" s="93">
        <f t="shared" si="17"/>
        <v>52216</v>
      </c>
      <c r="G102" s="93"/>
      <c r="H102" s="93"/>
      <c r="I102" s="93"/>
      <c r="J102" s="100"/>
      <c r="K102" s="121"/>
    </row>
    <row r="103" spans="1:12" ht="27.95" customHeight="1" x14ac:dyDescent="0.2">
      <c r="A103" s="14"/>
      <c r="B103" s="17"/>
      <c r="C103" s="24" t="s">
        <v>47</v>
      </c>
      <c r="D103" s="93"/>
      <c r="E103" s="93">
        <v>6862</v>
      </c>
      <c r="F103" s="93">
        <f t="shared" si="17"/>
        <v>6862</v>
      </c>
      <c r="G103" s="93"/>
      <c r="H103" s="93"/>
      <c r="I103" s="93"/>
      <c r="J103" s="100"/>
      <c r="K103" s="121"/>
    </row>
    <row r="104" spans="1:12" ht="27.95" customHeight="1" x14ac:dyDescent="0.2">
      <c r="A104" s="14"/>
      <c r="B104" s="17"/>
      <c r="C104" s="24" t="s">
        <v>31</v>
      </c>
      <c r="D104" s="93"/>
      <c r="E104" s="93">
        <v>3009</v>
      </c>
      <c r="F104" s="93">
        <f t="shared" si="17"/>
        <v>3009</v>
      </c>
      <c r="G104" s="93"/>
      <c r="H104" s="93"/>
      <c r="I104" s="93"/>
      <c r="J104" s="100"/>
      <c r="K104" s="121"/>
    </row>
    <row r="105" spans="1:12" ht="27.95" customHeight="1" x14ac:dyDescent="0.2">
      <c r="A105" s="14"/>
      <c r="B105" s="17"/>
      <c r="C105" s="24" t="s">
        <v>32</v>
      </c>
      <c r="D105" s="93"/>
      <c r="E105" s="93">
        <v>14119</v>
      </c>
      <c r="F105" s="93">
        <f t="shared" si="17"/>
        <v>14119</v>
      </c>
      <c r="G105" s="93"/>
      <c r="H105" s="93"/>
      <c r="I105" s="93"/>
      <c r="J105" s="100"/>
      <c r="K105" s="121"/>
    </row>
    <row r="106" spans="1:12" ht="27.95" customHeight="1" x14ac:dyDescent="0.2">
      <c r="A106" s="14"/>
      <c r="B106" s="17"/>
      <c r="C106" s="24" t="s">
        <v>33</v>
      </c>
      <c r="D106" s="93"/>
      <c r="E106" s="93">
        <v>1663</v>
      </c>
      <c r="F106" s="93">
        <f t="shared" si="17"/>
        <v>1663</v>
      </c>
      <c r="G106" s="93"/>
      <c r="H106" s="93"/>
      <c r="I106" s="93"/>
      <c r="J106" s="100"/>
      <c r="K106" s="121"/>
    </row>
    <row r="107" spans="1:12" ht="27.95" customHeight="1" x14ac:dyDescent="0.2">
      <c r="A107" s="14"/>
      <c r="B107" s="17"/>
      <c r="C107" s="24" t="s">
        <v>60</v>
      </c>
      <c r="D107" s="93"/>
      <c r="E107" s="93">
        <v>10599</v>
      </c>
      <c r="F107" s="93">
        <f t="shared" si="17"/>
        <v>10599</v>
      </c>
      <c r="G107" s="93"/>
      <c r="H107" s="93"/>
      <c r="I107" s="93"/>
      <c r="J107" s="100"/>
      <c r="K107" s="121"/>
    </row>
    <row r="108" spans="1:12" ht="27" customHeight="1" x14ac:dyDescent="0.2">
      <c r="A108" s="14"/>
      <c r="B108" s="17"/>
      <c r="C108" s="24" t="s">
        <v>48</v>
      </c>
      <c r="D108" s="93"/>
      <c r="E108" s="93">
        <v>596</v>
      </c>
      <c r="F108" s="93">
        <f t="shared" si="17"/>
        <v>596</v>
      </c>
      <c r="G108" s="93"/>
      <c r="H108" s="93"/>
      <c r="I108" s="93"/>
      <c r="J108" s="100"/>
      <c r="K108" s="121"/>
    </row>
    <row r="109" spans="1:12" ht="27.75" hidden="1" customHeight="1" x14ac:dyDescent="0.2">
      <c r="A109" s="14"/>
      <c r="B109" s="17"/>
      <c r="C109" s="24" t="s">
        <v>49</v>
      </c>
      <c r="D109" s="93"/>
      <c r="E109" s="93">
        <v>0</v>
      </c>
      <c r="F109" s="93">
        <f t="shared" si="17"/>
        <v>0</v>
      </c>
      <c r="G109" s="93"/>
      <c r="H109" s="93"/>
      <c r="I109" s="93"/>
      <c r="J109" s="100"/>
      <c r="K109" s="121"/>
    </row>
    <row r="110" spans="1:12" ht="0.75" customHeight="1" thickBot="1" x14ac:dyDescent="0.25">
      <c r="A110" s="14"/>
      <c r="B110" s="17"/>
      <c r="C110" s="55" t="s">
        <v>87</v>
      </c>
      <c r="D110" s="102"/>
      <c r="E110" s="102">
        <v>0</v>
      </c>
      <c r="F110" s="93">
        <f t="shared" si="17"/>
        <v>0</v>
      </c>
      <c r="G110" s="102"/>
      <c r="H110" s="102">
        <v>0</v>
      </c>
      <c r="I110" s="102"/>
      <c r="J110" s="103"/>
      <c r="K110" s="129"/>
      <c r="L110" s="71"/>
    </row>
    <row r="111" spans="1:12" ht="27.95" customHeight="1" thickBot="1" x14ac:dyDescent="0.25">
      <c r="A111" s="12" t="s">
        <v>66</v>
      </c>
      <c r="B111" s="13"/>
      <c r="C111" s="20"/>
      <c r="D111" s="78">
        <f>SUM(D112)</f>
        <v>132000</v>
      </c>
      <c r="E111" s="78">
        <f t="shared" ref="E111:K111" si="18">SUM(E112)</f>
        <v>132000</v>
      </c>
      <c r="F111" s="78">
        <f t="shared" si="18"/>
        <v>132000</v>
      </c>
      <c r="G111" s="78">
        <f t="shared" si="18"/>
        <v>6082</v>
      </c>
      <c r="H111" s="78">
        <f t="shared" si="18"/>
        <v>1144</v>
      </c>
      <c r="I111" s="78">
        <f t="shared" si="18"/>
        <v>0</v>
      </c>
      <c r="J111" s="78">
        <f t="shared" si="18"/>
        <v>0</v>
      </c>
      <c r="K111" s="80">
        <f t="shared" si="18"/>
        <v>0</v>
      </c>
    </row>
    <row r="112" spans="1:12" ht="27.95" customHeight="1" x14ac:dyDescent="0.2">
      <c r="A112" s="28"/>
      <c r="B112" s="39" t="s">
        <v>67</v>
      </c>
      <c r="C112" s="40"/>
      <c r="D112" s="130">
        <f t="shared" ref="D112:K112" si="19">SUM(D113:D119)</f>
        <v>132000</v>
      </c>
      <c r="E112" s="130">
        <f t="shared" si="19"/>
        <v>132000</v>
      </c>
      <c r="F112" s="130">
        <f t="shared" si="19"/>
        <v>132000</v>
      </c>
      <c r="G112" s="130">
        <f t="shared" si="19"/>
        <v>6082</v>
      </c>
      <c r="H112" s="130">
        <f t="shared" si="19"/>
        <v>1144</v>
      </c>
      <c r="I112" s="130">
        <f t="shared" si="19"/>
        <v>0</v>
      </c>
      <c r="J112" s="130">
        <f t="shared" si="19"/>
        <v>0</v>
      </c>
      <c r="K112" s="131">
        <f t="shared" si="19"/>
        <v>0</v>
      </c>
    </row>
    <row r="113" spans="1:11" ht="27.95" customHeight="1" x14ac:dyDescent="0.2">
      <c r="A113" s="14"/>
      <c r="B113" s="17"/>
      <c r="C113" s="43" t="s">
        <v>13</v>
      </c>
      <c r="D113" s="132">
        <v>132000</v>
      </c>
      <c r="E113" s="132"/>
      <c r="F113" s="133"/>
      <c r="G113" s="133"/>
      <c r="H113" s="133"/>
      <c r="I113" s="133"/>
      <c r="J113" s="133"/>
      <c r="K113" s="134"/>
    </row>
    <row r="114" spans="1:11" ht="27.95" customHeight="1" x14ac:dyDescent="0.2">
      <c r="A114" s="14"/>
      <c r="B114" s="17"/>
      <c r="C114" s="55" t="s">
        <v>85</v>
      </c>
      <c r="D114" s="102"/>
      <c r="E114" s="102">
        <v>64020</v>
      </c>
      <c r="F114" s="103">
        <f>E114</f>
        <v>64020</v>
      </c>
      <c r="G114" s="103"/>
      <c r="H114" s="103"/>
      <c r="I114" s="103"/>
      <c r="J114" s="103"/>
      <c r="K114" s="129"/>
    </row>
    <row r="115" spans="1:11" ht="27.95" customHeight="1" x14ac:dyDescent="0.2">
      <c r="A115" s="14"/>
      <c r="B115" s="17"/>
      <c r="C115" s="55" t="s">
        <v>22</v>
      </c>
      <c r="D115" s="102"/>
      <c r="E115" s="102">
        <v>6082</v>
      </c>
      <c r="F115" s="103">
        <f t="shared" ref="F115:F117" si="20">E115</f>
        <v>6082</v>
      </c>
      <c r="G115" s="103">
        <f>F115</f>
        <v>6082</v>
      </c>
      <c r="H115" s="103"/>
      <c r="I115" s="103"/>
      <c r="J115" s="103"/>
      <c r="K115" s="129"/>
    </row>
    <row r="116" spans="1:11" ht="27.95" customHeight="1" x14ac:dyDescent="0.2">
      <c r="A116" s="14"/>
      <c r="B116" s="17"/>
      <c r="C116" s="55" t="s">
        <v>25</v>
      </c>
      <c r="D116" s="102"/>
      <c r="E116" s="102">
        <v>1045</v>
      </c>
      <c r="F116" s="103">
        <f t="shared" si="20"/>
        <v>1045</v>
      </c>
      <c r="G116" s="103"/>
      <c r="H116" s="103">
        <f>E116</f>
        <v>1045</v>
      </c>
      <c r="I116" s="103"/>
      <c r="J116" s="103"/>
      <c r="K116" s="129"/>
    </row>
    <row r="117" spans="1:11" ht="27.95" customHeight="1" x14ac:dyDescent="0.2">
      <c r="A117" s="14"/>
      <c r="B117" s="17"/>
      <c r="C117" s="55" t="s">
        <v>26</v>
      </c>
      <c r="D117" s="102"/>
      <c r="E117" s="102">
        <v>99</v>
      </c>
      <c r="F117" s="103">
        <f t="shared" si="20"/>
        <v>99</v>
      </c>
      <c r="G117" s="103"/>
      <c r="H117" s="103">
        <f>E117</f>
        <v>99</v>
      </c>
      <c r="I117" s="103"/>
      <c r="J117" s="103"/>
      <c r="K117" s="129"/>
    </row>
    <row r="118" spans="1:11" ht="27.95" customHeight="1" x14ac:dyDescent="0.2">
      <c r="A118" s="14"/>
      <c r="B118" s="17"/>
      <c r="C118" s="24" t="s">
        <v>27</v>
      </c>
      <c r="D118" s="93"/>
      <c r="E118" s="93">
        <v>694</v>
      </c>
      <c r="F118" s="103">
        <f t="shared" ref="F118:F119" si="21">E118</f>
        <v>694</v>
      </c>
      <c r="G118" s="100"/>
      <c r="H118" s="100"/>
      <c r="I118" s="100"/>
      <c r="J118" s="100"/>
      <c r="K118" s="121"/>
    </row>
    <row r="119" spans="1:11" ht="24.75" customHeight="1" thickBot="1" x14ac:dyDescent="0.25">
      <c r="A119" s="37"/>
      <c r="B119" s="38"/>
      <c r="C119" s="19" t="s">
        <v>14</v>
      </c>
      <c r="D119" s="88"/>
      <c r="E119" s="88">
        <v>60060</v>
      </c>
      <c r="F119" s="103">
        <f t="shared" si="21"/>
        <v>60060</v>
      </c>
      <c r="G119" s="125"/>
      <c r="H119" s="125"/>
      <c r="I119" s="125"/>
      <c r="J119" s="125"/>
      <c r="K119" s="89"/>
    </row>
    <row r="120" spans="1:11" ht="27.75" hidden="1" customHeight="1" thickBot="1" x14ac:dyDescent="0.25">
      <c r="A120" s="12" t="s">
        <v>81</v>
      </c>
      <c r="B120" s="13"/>
      <c r="C120" s="20"/>
      <c r="D120" s="78">
        <f t="shared" ref="D120:K120" si="22">SUM(D121)</f>
        <v>0</v>
      </c>
      <c r="E120" s="78">
        <f t="shared" si="22"/>
        <v>0</v>
      </c>
      <c r="F120" s="79">
        <f t="shared" si="22"/>
        <v>0</v>
      </c>
      <c r="G120" s="79">
        <f t="shared" si="22"/>
        <v>0</v>
      </c>
      <c r="H120" s="79">
        <f t="shared" si="22"/>
        <v>0</v>
      </c>
      <c r="I120" s="79">
        <f t="shared" si="22"/>
        <v>0</v>
      </c>
      <c r="J120" s="79">
        <f t="shared" si="22"/>
        <v>0</v>
      </c>
      <c r="K120" s="80">
        <f t="shared" si="22"/>
        <v>0</v>
      </c>
    </row>
    <row r="121" spans="1:11" ht="27.75" hidden="1" customHeight="1" thickBot="1" x14ac:dyDescent="0.25">
      <c r="A121" s="197"/>
      <c r="B121" s="38" t="s">
        <v>82</v>
      </c>
      <c r="C121" s="53"/>
      <c r="D121" s="114">
        <f>SUM(D122)</f>
        <v>0</v>
      </c>
      <c r="E121" s="114">
        <f>SUM(E123)</f>
        <v>0</v>
      </c>
      <c r="F121" s="114">
        <f>SUM(F123)</f>
        <v>0</v>
      </c>
      <c r="G121" s="115"/>
      <c r="H121" s="115"/>
      <c r="I121" s="115"/>
      <c r="J121" s="115"/>
      <c r="K121" s="135"/>
    </row>
    <row r="122" spans="1:11" ht="1.5" hidden="1" customHeight="1" x14ac:dyDescent="0.2">
      <c r="A122" s="198"/>
      <c r="B122" s="195"/>
      <c r="C122" s="65" t="s">
        <v>13</v>
      </c>
      <c r="D122" s="136"/>
      <c r="E122" s="136"/>
      <c r="F122" s="137"/>
      <c r="G122" s="137"/>
      <c r="H122" s="137"/>
      <c r="I122" s="137"/>
      <c r="J122" s="137"/>
      <c r="K122" s="138"/>
    </row>
    <row r="123" spans="1:11" ht="0.75" customHeight="1" thickBot="1" x14ac:dyDescent="0.25">
      <c r="A123" s="199"/>
      <c r="B123" s="196"/>
      <c r="C123" s="19" t="s">
        <v>83</v>
      </c>
      <c r="D123" s="88"/>
      <c r="E123" s="88"/>
      <c r="F123" s="125"/>
      <c r="G123" s="125"/>
      <c r="H123" s="125"/>
      <c r="I123" s="125"/>
      <c r="J123" s="125"/>
      <c r="K123" s="89"/>
    </row>
    <row r="124" spans="1:11" ht="27.95" customHeight="1" thickBot="1" x14ac:dyDescent="0.25">
      <c r="A124" s="12" t="s">
        <v>81</v>
      </c>
      <c r="B124" s="13"/>
      <c r="C124" s="20"/>
      <c r="D124" s="78">
        <f t="shared" ref="D124:K128" si="23">SUM(D125)</f>
        <v>20890.82</v>
      </c>
      <c r="E124" s="78">
        <f t="shared" si="23"/>
        <v>20890.82</v>
      </c>
      <c r="F124" s="78">
        <f t="shared" si="23"/>
        <v>20890.82</v>
      </c>
      <c r="G124" s="78">
        <f t="shared" si="23"/>
        <v>0</v>
      </c>
      <c r="H124" s="78">
        <f t="shared" si="23"/>
        <v>0</v>
      </c>
      <c r="I124" s="78">
        <f t="shared" si="23"/>
        <v>0</v>
      </c>
      <c r="J124" s="78">
        <f t="shared" si="23"/>
        <v>0</v>
      </c>
      <c r="K124" s="78">
        <f t="shared" si="23"/>
        <v>0</v>
      </c>
    </row>
    <row r="125" spans="1:11" ht="27.95" customHeight="1" thickBot="1" x14ac:dyDescent="0.25">
      <c r="A125" s="28"/>
      <c r="B125" s="29" t="s">
        <v>82</v>
      </c>
      <c r="C125" s="30"/>
      <c r="D125" s="116">
        <f>SUM(D126+D127)</f>
        <v>20890.82</v>
      </c>
      <c r="E125" s="116">
        <f t="shared" ref="E125:K125" si="24">SUM(E126+E127)</f>
        <v>20890.82</v>
      </c>
      <c r="F125" s="116">
        <f t="shared" si="24"/>
        <v>20890.82</v>
      </c>
      <c r="G125" s="116">
        <f t="shared" si="24"/>
        <v>0</v>
      </c>
      <c r="H125" s="116">
        <f t="shared" si="24"/>
        <v>0</v>
      </c>
      <c r="I125" s="116">
        <f t="shared" si="24"/>
        <v>0</v>
      </c>
      <c r="J125" s="116">
        <f t="shared" si="24"/>
        <v>0</v>
      </c>
      <c r="K125" s="116">
        <f t="shared" si="24"/>
        <v>0</v>
      </c>
    </row>
    <row r="126" spans="1:11" ht="27.95" customHeight="1" thickBot="1" x14ac:dyDescent="0.25">
      <c r="A126" s="28"/>
      <c r="B126" s="74"/>
      <c r="C126" s="75" t="s">
        <v>13</v>
      </c>
      <c r="D126" s="139">
        <v>20890.82</v>
      </c>
      <c r="E126" s="140"/>
      <c r="F126" s="141"/>
      <c r="G126" s="141"/>
      <c r="H126" s="141"/>
      <c r="I126" s="141"/>
      <c r="J126" s="141"/>
      <c r="K126" s="142"/>
    </row>
    <row r="127" spans="1:11" ht="27.95" customHeight="1" thickBot="1" x14ac:dyDescent="0.25">
      <c r="A127" s="28"/>
      <c r="B127" s="74"/>
      <c r="C127" s="75" t="s">
        <v>83</v>
      </c>
      <c r="D127" s="139">
        <v>0</v>
      </c>
      <c r="E127" s="139">
        <v>20890.82</v>
      </c>
      <c r="F127" s="143">
        <f>E127</f>
        <v>20890.82</v>
      </c>
      <c r="G127" s="141"/>
      <c r="H127" s="141"/>
      <c r="I127" s="141"/>
      <c r="J127" s="141"/>
      <c r="K127" s="142"/>
    </row>
    <row r="128" spans="1:11" ht="27.95" customHeight="1" thickBot="1" x14ac:dyDescent="0.25">
      <c r="A128" s="12" t="s">
        <v>50</v>
      </c>
      <c r="B128" s="13"/>
      <c r="C128" s="20"/>
      <c r="D128" s="78">
        <f t="shared" si="23"/>
        <v>1976569</v>
      </c>
      <c r="E128" s="78">
        <f t="shared" si="23"/>
        <v>1976569</v>
      </c>
      <c r="F128" s="79">
        <f t="shared" si="23"/>
        <v>1976569</v>
      </c>
      <c r="G128" s="79">
        <f t="shared" si="23"/>
        <v>0</v>
      </c>
      <c r="H128" s="79">
        <f t="shared" si="23"/>
        <v>0</v>
      </c>
      <c r="I128" s="79">
        <f t="shared" si="23"/>
        <v>0</v>
      </c>
      <c r="J128" s="79">
        <f t="shared" si="23"/>
        <v>0</v>
      </c>
      <c r="K128" s="80">
        <f t="shared" si="23"/>
        <v>0</v>
      </c>
    </row>
    <row r="129" spans="1:11" ht="27.95" customHeight="1" x14ac:dyDescent="0.2">
      <c r="A129" s="28"/>
      <c r="B129" s="29" t="s">
        <v>51</v>
      </c>
      <c r="C129" s="30"/>
      <c r="D129" s="116">
        <f>SUM(D130)</f>
        <v>1976569</v>
      </c>
      <c r="E129" s="116">
        <f t="shared" ref="E129:K129" si="25">SUM(E131)</f>
        <v>1976569</v>
      </c>
      <c r="F129" s="116">
        <f t="shared" si="25"/>
        <v>1976569</v>
      </c>
      <c r="G129" s="116">
        <f t="shared" si="25"/>
        <v>0</v>
      </c>
      <c r="H129" s="116">
        <f t="shared" si="25"/>
        <v>0</v>
      </c>
      <c r="I129" s="116">
        <f t="shared" si="25"/>
        <v>0</v>
      </c>
      <c r="J129" s="116">
        <f t="shared" si="25"/>
        <v>0</v>
      </c>
      <c r="K129" s="117">
        <f t="shared" si="25"/>
        <v>0</v>
      </c>
    </row>
    <row r="130" spans="1:11" ht="27.95" customHeight="1" x14ac:dyDescent="0.2">
      <c r="A130" s="51"/>
      <c r="B130" s="52"/>
      <c r="C130" s="70" t="s">
        <v>13</v>
      </c>
      <c r="D130" s="144">
        <v>1976569</v>
      </c>
      <c r="E130" s="144"/>
      <c r="F130" s="144"/>
      <c r="G130" s="145"/>
      <c r="H130" s="145"/>
      <c r="I130" s="145"/>
      <c r="J130" s="146"/>
      <c r="K130" s="147"/>
    </row>
    <row r="131" spans="1:11" ht="27.95" customHeight="1" thickBot="1" x14ac:dyDescent="0.25">
      <c r="A131" s="14"/>
      <c r="B131" s="17"/>
      <c r="C131" s="55" t="s">
        <v>52</v>
      </c>
      <c r="D131" s="102"/>
      <c r="E131" s="91">
        <v>1976569</v>
      </c>
      <c r="F131" s="91">
        <v>1976569</v>
      </c>
      <c r="G131" s="102"/>
      <c r="H131" s="102"/>
      <c r="I131" s="102"/>
      <c r="J131" s="115"/>
      <c r="K131" s="135"/>
    </row>
    <row r="132" spans="1:11" ht="27.95" customHeight="1" thickBot="1" x14ac:dyDescent="0.25">
      <c r="A132" s="12" t="s">
        <v>53</v>
      </c>
      <c r="B132" s="13"/>
      <c r="C132" s="13"/>
      <c r="D132" s="78">
        <f>SUM(D133+D137)</f>
        <v>782359.32</v>
      </c>
      <c r="E132" s="78">
        <f t="shared" ref="E132:K132" si="26">SUM(E133+E137)</f>
        <v>782359.32</v>
      </c>
      <c r="F132" s="78">
        <f t="shared" si="26"/>
        <v>782359.32</v>
      </c>
      <c r="G132" s="78">
        <f t="shared" si="26"/>
        <v>0</v>
      </c>
      <c r="H132" s="78">
        <f t="shared" si="26"/>
        <v>0</v>
      </c>
      <c r="I132" s="78">
        <f t="shared" si="26"/>
        <v>0</v>
      </c>
      <c r="J132" s="78">
        <f t="shared" si="26"/>
        <v>0</v>
      </c>
      <c r="K132" s="80">
        <f t="shared" si="26"/>
        <v>0</v>
      </c>
    </row>
    <row r="133" spans="1:11" ht="27" customHeight="1" x14ac:dyDescent="0.2">
      <c r="A133" s="33"/>
      <c r="B133" s="34" t="s">
        <v>54</v>
      </c>
      <c r="C133" s="34"/>
      <c r="D133" s="148">
        <f>SUM(D135)</f>
        <v>782359.32</v>
      </c>
      <c r="E133" s="148">
        <f>SUM(E135:E136)</f>
        <v>782359.32</v>
      </c>
      <c r="F133" s="148">
        <f>SUM(F136)</f>
        <v>782359.32</v>
      </c>
      <c r="G133" s="148">
        <f>SUM(G136)</f>
        <v>0</v>
      </c>
      <c r="H133" s="148">
        <f>SUM(H136)</f>
        <v>0</v>
      </c>
      <c r="I133" s="148">
        <f>SUM(I136)</f>
        <v>0</v>
      </c>
      <c r="J133" s="148">
        <f>SUM(J136)</f>
        <v>0</v>
      </c>
      <c r="K133" s="149">
        <f>SUM(K134:K136)</f>
        <v>0</v>
      </c>
    </row>
    <row r="134" spans="1:11" ht="27.75" hidden="1" customHeight="1" x14ac:dyDescent="0.2">
      <c r="A134" s="35"/>
      <c r="B134" s="189"/>
      <c r="C134" s="48" t="s">
        <v>78</v>
      </c>
      <c r="D134" s="150"/>
      <c r="E134" s="150"/>
      <c r="F134" s="150"/>
      <c r="G134" s="150"/>
      <c r="H134" s="150"/>
      <c r="I134" s="150"/>
      <c r="J134" s="151"/>
      <c r="K134" s="152"/>
    </row>
    <row r="135" spans="1:11" ht="27.95" customHeight="1" x14ac:dyDescent="0.2">
      <c r="A135" s="35"/>
      <c r="B135" s="190"/>
      <c r="C135" s="49" t="s">
        <v>13</v>
      </c>
      <c r="D135" s="120">
        <v>782359.32</v>
      </c>
      <c r="E135" s="120"/>
      <c r="F135" s="120"/>
      <c r="G135" s="120"/>
      <c r="H135" s="120"/>
      <c r="I135" s="153"/>
      <c r="J135" s="154"/>
      <c r="K135" s="155"/>
    </row>
    <row r="136" spans="1:11" ht="27.95" customHeight="1" thickBot="1" x14ac:dyDescent="0.25">
      <c r="A136" s="35"/>
      <c r="B136" s="191"/>
      <c r="C136" s="36" t="s">
        <v>55</v>
      </c>
      <c r="D136" s="156"/>
      <c r="E136" s="120">
        <v>782359.32</v>
      </c>
      <c r="F136" s="120">
        <f>E136</f>
        <v>782359.32</v>
      </c>
      <c r="G136" s="156"/>
      <c r="H136" s="156"/>
      <c r="I136" s="157"/>
      <c r="J136" s="158"/>
      <c r="K136" s="159"/>
    </row>
    <row r="137" spans="1:11" ht="27.95" hidden="1" customHeight="1" x14ac:dyDescent="0.2">
      <c r="A137" s="35"/>
      <c r="B137" s="47" t="s">
        <v>74</v>
      </c>
      <c r="C137" s="47"/>
      <c r="D137" s="160">
        <f t="shared" ref="D137:K137" si="27">SUM(D138:D143)</f>
        <v>0</v>
      </c>
      <c r="E137" s="160">
        <f t="shared" si="27"/>
        <v>0</v>
      </c>
      <c r="F137" s="160">
        <f t="shared" si="27"/>
        <v>0</v>
      </c>
      <c r="G137" s="160">
        <f t="shared" si="27"/>
        <v>0</v>
      </c>
      <c r="H137" s="160">
        <f t="shared" si="27"/>
        <v>0</v>
      </c>
      <c r="I137" s="160">
        <f t="shared" si="27"/>
        <v>0</v>
      </c>
      <c r="J137" s="160">
        <f t="shared" si="27"/>
        <v>0</v>
      </c>
      <c r="K137" s="161">
        <f t="shared" si="27"/>
        <v>0</v>
      </c>
    </row>
    <row r="138" spans="1:11" ht="27.95" hidden="1" customHeight="1" x14ac:dyDescent="0.2">
      <c r="A138" s="35"/>
      <c r="B138" s="46"/>
      <c r="C138" s="48" t="s">
        <v>13</v>
      </c>
      <c r="D138" s="150"/>
      <c r="E138" s="150"/>
      <c r="F138" s="150"/>
      <c r="G138" s="150"/>
      <c r="H138" s="150"/>
      <c r="I138" s="162"/>
      <c r="J138" s="151"/>
      <c r="K138" s="163"/>
    </row>
    <row r="139" spans="1:11" ht="27.95" hidden="1" customHeight="1" x14ac:dyDescent="0.2">
      <c r="A139" s="35"/>
      <c r="B139" s="46"/>
      <c r="C139" s="49" t="s">
        <v>75</v>
      </c>
      <c r="D139" s="120"/>
      <c r="E139" s="120"/>
      <c r="F139" s="120"/>
      <c r="G139" s="120"/>
      <c r="H139" s="120"/>
      <c r="I139" s="120"/>
      <c r="J139" s="164"/>
      <c r="K139" s="155"/>
    </row>
    <row r="140" spans="1:11" ht="27.95" hidden="1" customHeight="1" x14ac:dyDescent="0.2">
      <c r="A140" s="35"/>
      <c r="B140" s="46"/>
      <c r="C140" s="49" t="s">
        <v>25</v>
      </c>
      <c r="D140" s="120"/>
      <c r="E140" s="120"/>
      <c r="F140" s="120"/>
      <c r="G140" s="120"/>
      <c r="H140" s="120"/>
      <c r="I140" s="153"/>
      <c r="J140" s="164"/>
      <c r="K140" s="155"/>
    </row>
    <row r="141" spans="1:11" ht="27.95" hidden="1" customHeight="1" x14ac:dyDescent="0.2">
      <c r="A141" s="35"/>
      <c r="B141" s="46"/>
      <c r="C141" s="49" t="s">
        <v>26</v>
      </c>
      <c r="D141" s="120"/>
      <c r="E141" s="120"/>
      <c r="F141" s="120"/>
      <c r="G141" s="120"/>
      <c r="H141" s="120"/>
      <c r="I141" s="153"/>
      <c r="J141" s="164"/>
      <c r="K141" s="155"/>
    </row>
    <row r="142" spans="1:11" ht="27.95" hidden="1" customHeight="1" x14ac:dyDescent="0.2">
      <c r="A142" s="35"/>
      <c r="B142" s="46"/>
      <c r="C142" s="49" t="s">
        <v>38</v>
      </c>
      <c r="D142" s="120"/>
      <c r="E142" s="120"/>
      <c r="F142" s="120"/>
      <c r="G142" s="120"/>
      <c r="H142" s="120"/>
      <c r="I142" s="153"/>
      <c r="J142" s="164"/>
      <c r="K142" s="155"/>
    </row>
    <row r="143" spans="1:11" ht="27.95" hidden="1" customHeight="1" thickBot="1" x14ac:dyDescent="0.25">
      <c r="A143" s="35"/>
      <c r="B143" s="46"/>
      <c r="C143" s="49" t="s">
        <v>14</v>
      </c>
      <c r="D143" s="120"/>
      <c r="E143" s="120"/>
      <c r="F143" s="120"/>
      <c r="G143" s="120"/>
      <c r="H143" s="120"/>
      <c r="I143" s="153"/>
      <c r="J143" s="164"/>
      <c r="K143" s="155"/>
    </row>
    <row r="144" spans="1:11" ht="27.95" customHeight="1" thickBot="1" x14ac:dyDescent="0.25">
      <c r="A144" s="12" t="s">
        <v>56</v>
      </c>
      <c r="B144" s="13"/>
      <c r="C144" s="20"/>
      <c r="D144" s="78">
        <f>SUM(D145+D161)</f>
        <v>275548</v>
      </c>
      <c r="E144" s="78">
        <f t="shared" ref="E144:K144" si="28">SUM(E145+E161)</f>
        <v>275548</v>
      </c>
      <c r="F144" s="78">
        <f t="shared" si="28"/>
        <v>275548</v>
      </c>
      <c r="G144" s="78">
        <f t="shared" si="28"/>
        <v>158060</v>
      </c>
      <c r="H144" s="78">
        <f t="shared" si="28"/>
        <v>24225</v>
      </c>
      <c r="I144" s="78">
        <f t="shared" si="28"/>
        <v>13860</v>
      </c>
      <c r="J144" s="78">
        <f t="shared" si="28"/>
        <v>0</v>
      </c>
      <c r="K144" s="78">
        <f t="shared" si="28"/>
        <v>3743</v>
      </c>
    </row>
    <row r="145" spans="1:12" ht="27.95" customHeight="1" x14ac:dyDescent="0.2">
      <c r="A145" s="14"/>
      <c r="B145" s="15" t="s">
        <v>57</v>
      </c>
      <c r="C145" s="16"/>
      <c r="D145" s="81">
        <f>SUM(D147)</f>
        <v>261688</v>
      </c>
      <c r="E145" s="81">
        <f t="shared" ref="E145:J145" si="29">SUM(E148:E160)</f>
        <v>261688</v>
      </c>
      <c r="F145" s="81">
        <f t="shared" si="29"/>
        <v>261688</v>
      </c>
      <c r="G145" s="81">
        <f t="shared" si="29"/>
        <v>158060</v>
      </c>
      <c r="H145" s="81">
        <f t="shared" si="29"/>
        <v>24225</v>
      </c>
      <c r="I145" s="81">
        <f t="shared" si="29"/>
        <v>0</v>
      </c>
      <c r="J145" s="81">
        <f t="shared" si="29"/>
        <v>0</v>
      </c>
      <c r="K145" s="98">
        <f>SUM(K146)</f>
        <v>3743</v>
      </c>
    </row>
    <row r="146" spans="1:12" ht="27.95" customHeight="1" x14ac:dyDescent="0.2">
      <c r="A146" s="14"/>
      <c r="B146" s="17"/>
      <c r="C146" s="18" t="s">
        <v>61</v>
      </c>
      <c r="D146" s="165"/>
      <c r="E146" s="165"/>
      <c r="F146" s="165"/>
      <c r="G146" s="165"/>
      <c r="H146" s="165"/>
      <c r="I146" s="165"/>
      <c r="J146" s="166"/>
      <c r="K146" s="87">
        <v>3743</v>
      </c>
    </row>
    <row r="147" spans="1:12" ht="27.95" customHeight="1" x14ac:dyDescent="0.2">
      <c r="A147" s="14"/>
      <c r="B147" s="17"/>
      <c r="C147" s="24" t="s">
        <v>13</v>
      </c>
      <c r="D147" s="93">
        <v>261688</v>
      </c>
      <c r="E147" s="93"/>
      <c r="F147" s="93"/>
      <c r="G147" s="93"/>
      <c r="H147" s="93"/>
      <c r="I147" s="93"/>
      <c r="J147" s="100"/>
      <c r="K147" s="121"/>
    </row>
    <row r="148" spans="1:12" ht="27.95" customHeight="1" x14ac:dyDescent="0.2">
      <c r="A148" s="14"/>
      <c r="B148" s="17"/>
      <c r="C148" s="24" t="s">
        <v>22</v>
      </c>
      <c r="D148" s="93"/>
      <c r="E148" s="93">
        <v>117559</v>
      </c>
      <c r="F148" s="93">
        <f>E148</f>
        <v>117559</v>
      </c>
      <c r="G148" s="93">
        <f>SUM(F148)</f>
        <v>117559</v>
      </c>
      <c r="H148" s="93"/>
      <c r="I148" s="93"/>
      <c r="J148" s="100"/>
      <c r="K148" s="121"/>
    </row>
    <row r="149" spans="1:12" ht="27.95" customHeight="1" x14ac:dyDescent="0.2">
      <c r="A149" s="14"/>
      <c r="B149" s="17"/>
      <c r="C149" s="24" t="s">
        <v>24</v>
      </c>
      <c r="D149" s="93"/>
      <c r="E149" s="93">
        <v>8205</v>
      </c>
      <c r="F149" s="93">
        <f t="shared" ref="F149:F160" si="30">E149</f>
        <v>8205</v>
      </c>
      <c r="G149" s="93">
        <f>SUM(F149)</f>
        <v>8205</v>
      </c>
      <c r="H149" s="93"/>
      <c r="I149" s="93"/>
      <c r="J149" s="100"/>
      <c r="K149" s="121"/>
    </row>
    <row r="150" spans="1:12" ht="27.95" customHeight="1" x14ac:dyDescent="0.2">
      <c r="A150" s="14"/>
      <c r="B150" s="17"/>
      <c r="C150" s="24" t="s">
        <v>25</v>
      </c>
      <c r="D150" s="93"/>
      <c r="E150" s="93">
        <v>22718</v>
      </c>
      <c r="F150" s="93">
        <f t="shared" si="30"/>
        <v>22718</v>
      </c>
      <c r="G150" s="93"/>
      <c r="H150" s="93">
        <f>SUM(F150)</f>
        <v>22718</v>
      </c>
      <c r="I150" s="93"/>
      <c r="J150" s="100"/>
      <c r="K150" s="121"/>
    </row>
    <row r="151" spans="1:12" ht="27.95" customHeight="1" x14ac:dyDescent="0.2">
      <c r="A151" s="14"/>
      <c r="B151" s="17"/>
      <c r="C151" s="24" t="s">
        <v>26</v>
      </c>
      <c r="D151" s="93"/>
      <c r="E151" s="93">
        <v>1503</v>
      </c>
      <c r="F151" s="93">
        <f t="shared" si="30"/>
        <v>1503</v>
      </c>
      <c r="G151" s="93"/>
      <c r="H151" s="93">
        <v>1503</v>
      </c>
      <c r="I151" s="93"/>
      <c r="J151" s="100"/>
      <c r="K151" s="121"/>
    </row>
    <row r="152" spans="1:12" ht="27.95" customHeight="1" x14ac:dyDescent="0.2">
      <c r="A152" s="14"/>
      <c r="B152" s="17"/>
      <c r="C152" s="24" t="s">
        <v>38</v>
      </c>
      <c r="D152" s="93"/>
      <c r="E152" s="93">
        <v>32296</v>
      </c>
      <c r="F152" s="93">
        <f t="shared" si="30"/>
        <v>32296</v>
      </c>
      <c r="G152" s="93">
        <f>SUM(F152)</f>
        <v>32296</v>
      </c>
      <c r="H152" s="93"/>
      <c r="I152" s="93"/>
      <c r="J152" s="100"/>
      <c r="K152" s="121"/>
    </row>
    <row r="153" spans="1:12" ht="27.95" customHeight="1" x14ac:dyDescent="0.2">
      <c r="A153" s="14"/>
      <c r="B153" s="17"/>
      <c r="C153" s="24" t="s">
        <v>27</v>
      </c>
      <c r="D153" s="93"/>
      <c r="E153" s="93">
        <v>7623</v>
      </c>
      <c r="F153" s="93">
        <f t="shared" si="30"/>
        <v>7623</v>
      </c>
      <c r="G153" s="93"/>
      <c r="H153" s="93"/>
      <c r="I153" s="93"/>
      <c r="J153" s="100"/>
      <c r="K153" s="121"/>
    </row>
    <row r="154" spans="1:12" ht="27.95" customHeight="1" x14ac:dyDescent="0.2">
      <c r="A154" s="14"/>
      <c r="B154" s="17"/>
      <c r="C154" s="24" t="s">
        <v>29</v>
      </c>
      <c r="D154" s="93"/>
      <c r="E154" s="93">
        <v>160</v>
      </c>
      <c r="F154" s="93">
        <f t="shared" si="30"/>
        <v>160</v>
      </c>
      <c r="G154" s="93"/>
      <c r="H154" s="93"/>
      <c r="I154" s="93"/>
      <c r="J154" s="100"/>
      <c r="K154" s="121"/>
    </row>
    <row r="155" spans="1:12" ht="27.95" customHeight="1" x14ac:dyDescent="0.2">
      <c r="A155" s="14"/>
      <c r="B155" s="17"/>
      <c r="C155" s="24" t="s">
        <v>30</v>
      </c>
      <c r="D155" s="93"/>
      <c r="E155" s="93">
        <v>300</v>
      </c>
      <c r="F155" s="93">
        <f t="shared" si="30"/>
        <v>300</v>
      </c>
      <c r="G155" s="93"/>
      <c r="H155" s="93"/>
      <c r="I155" s="93"/>
      <c r="J155" s="100"/>
      <c r="K155" s="121"/>
    </row>
    <row r="156" spans="1:12" ht="27.95" customHeight="1" x14ac:dyDescent="0.2">
      <c r="A156" s="14"/>
      <c r="B156" s="17"/>
      <c r="C156" s="24" t="s">
        <v>14</v>
      </c>
      <c r="D156" s="93"/>
      <c r="E156" s="93">
        <v>66386</v>
      </c>
      <c r="F156" s="93">
        <f t="shared" si="30"/>
        <v>66386</v>
      </c>
      <c r="G156" s="93"/>
      <c r="H156" s="93"/>
      <c r="I156" s="93"/>
      <c r="J156" s="100"/>
      <c r="K156" s="121"/>
    </row>
    <row r="157" spans="1:12" ht="27.95" customHeight="1" x14ac:dyDescent="0.2">
      <c r="A157" s="14"/>
      <c r="B157" s="17"/>
      <c r="C157" s="24" t="s">
        <v>47</v>
      </c>
      <c r="D157" s="93"/>
      <c r="E157" s="93">
        <v>1300</v>
      </c>
      <c r="F157" s="93">
        <f t="shared" si="30"/>
        <v>1300</v>
      </c>
      <c r="G157" s="93"/>
      <c r="H157" s="93"/>
      <c r="I157" s="93"/>
      <c r="J157" s="100"/>
      <c r="K157" s="121"/>
    </row>
    <row r="158" spans="1:12" ht="27.95" customHeight="1" x14ac:dyDescent="0.2">
      <c r="A158" s="14"/>
      <c r="B158" s="17"/>
      <c r="C158" s="24" t="s">
        <v>33</v>
      </c>
      <c r="D158" s="93"/>
      <c r="E158" s="93">
        <v>3604</v>
      </c>
      <c r="F158" s="93">
        <f t="shared" si="30"/>
        <v>3604</v>
      </c>
      <c r="G158" s="93"/>
      <c r="H158" s="93"/>
      <c r="I158" s="93"/>
      <c r="J158" s="100"/>
      <c r="K158" s="121"/>
    </row>
    <row r="159" spans="1:12" ht="27.95" customHeight="1" x14ac:dyDescent="0.2">
      <c r="A159" s="14"/>
      <c r="B159" s="17"/>
      <c r="C159" s="24" t="s">
        <v>73</v>
      </c>
      <c r="D159" s="93"/>
      <c r="E159" s="93">
        <v>30</v>
      </c>
      <c r="F159" s="93">
        <f t="shared" si="30"/>
        <v>30</v>
      </c>
      <c r="G159" s="93"/>
      <c r="H159" s="93"/>
      <c r="I159" s="93"/>
      <c r="J159" s="100"/>
      <c r="K159" s="121"/>
    </row>
    <row r="160" spans="1:12" ht="27.95" customHeight="1" thickBot="1" x14ac:dyDescent="0.25">
      <c r="A160" s="14"/>
      <c r="B160" s="17"/>
      <c r="C160" s="19" t="s">
        <v>87</v>
      </c>
      <c r="D160" s="88"/>
      <c r="E160" s="88">
        <v>4</v>
      </c>
      <c r="F160" s="93">
        <f t="shared" si="30"/>
        <v>4</v>
      </c>
      <c r="G160" s="88"/>
      <c r="H160" s="88">
        <f>SUM(F160)</f>
        <v>4</v>
      </c>
      <c r="I160" s="88"/>
      <c r="J160" s="125"/>
      <c r="K160" s="89"/>
      <c r="L160" s="71"/>
    </row>
    <row r="161" spans="1:12" ht="27.95" customHeight="1" thickBot="1" x14ac:dyDescent="0.25">
      <c r="A161" s="14"/>
      <c r="B161" s="17" t="s">
        <v>89</v>
      </c>
      <c r="C161" s="38"/>
      <c r="D161" s="187">
        <f>SUM(D162)</f>
        <v>13860</v>
      </c>
      <c r="E161" s="187">
        <f>SUM(E163)</f>
        <v>13860</v>
      </c>
      <c r="F161" s="187">
        <f t="shared" ref="F161:J161" si="31">SUM(F163)</f>
        <v>13860</v>
      </c>
      <c r="G161" s="187">
        <f t="shared" si="31"/>
        <v>0</v>
      </c>
      <c r="H161" s="187">
        <f t="shared" si="31"/>
        <v>0</v>
      </c>
      <c r="I161" s="187">
        <f t="shared" si="31"/>
        <v>13860</v>
      </c>
      <c r="J161" s="187">
        <f t="shared" si="31"/>
        <v>0</v>
      </c>
      <c r="K161" s="188"/>
      <c r="L161" s="71"/>
    </row>
    <row r="162" spans="1:12" ht="27.95" customHeight="1" thickBot="1" x14ac:dyDescent="0.25">
      <c r="A162" s="14"/>
      <c r="B162" s="17"/>
      <c r="C162" s="53" t="s">
        <v>13</v>
      </c>
      <c r="D162" s="114">
        <v>13860</v>
      </c>
      <c r="E162" s="114"/>
      <c r="F162" s="114"/>
      <c r="G162" s="114"/>
      <c r="H162" s="114"/>
      <c r="I162" s="114"/>
      <c r="J162" s="115"/>
      <c r="K162" s="135"/>
      <c r="L162" s="71"/>
    </row>
    <row r="163" spans="1:12" ht="27.95" customHeight="1" thickBot="1" x14ac:dyDescent="0.25">
      <c r="A163" s="14"/>
      <c r="B163" s="17"/>
      <c r="C163" s="53" t="s">
        <v>72</v>
      </c>
      <c r="D163" s="114"/>
      <c r="E163" s="114">
        <v>13860</v>
      </c>
      <c r="F163" s="114">
        <f>E163</f>
        <v>13860</v>
      </c>
      <c r="G163" s="114"/>
      <c r="H163" s="114"/>
      <c r="I163" s="114">
        <v>13860</v>
      </c>
      <c r="J163" s="115"/>
      <c r="K163" s="135"/>
      <c r="L163" s="71"/>
    </row>
    <row r="164" spans="1:12" ht="25.5" customHeight="1" thickBot="1" x14ac:dyDescent="0.25">
      <c r="A164" s="12" t="s">
        <v>68</v>
      </c>
      <c r="B164" s="13"/>
      <c r="C164" s="20"/>
      <c r="D164" s="78">
        <f>SUM(D170+D174+D165)</f>
        <v>304076.79000000004</v>
      </c>
      <c r="E164" s="78">
        <f t="shared" ref="E164:K164" si="32">SUM(E170+E174+E165)</f>
        <v>304076.78999999998</v>
      </c>
      <c r="F164" s="78">
        <f t="shared" si="32"/>
        <v>304076.78999999998</v>
      </c>
      <c r="G164" s="78">
        <f t="shared" si="32"/>
        <v>3182.26</v>
      </c>
      <c r="H164" s="78">
        <f t="shared" si="32"/>
        <v>0</v>
      </c>
      <c r="I164" s="78">
        <f t="shared" si="32"/>
        <v>301066.13</v>
      </c>
      <c r="J164" s="78">
        <f t="shared" si="32"/>
        <v>0</v>
      </c>
      <c r="K164" s="80">
        <f t="shared" si="32"/>
        <v>0</v>
      </c>
    </row>
    <row r="165" spans="1:12" ht="27.75" hidden="1" customHeight="1" x14ac:dyDescent="0.2">
      <c r="A165" s="56"/>
      <c r="B165" s="63" t="s">
        <v>84</v>
      </c>
      <c r="C165" s="64"/>
      <c r="D165" s="167">
        <f>SUM(D166:D169)</f>
        <v>0</v>
      </c>
      <c r="E165" s="167">
        <f t="shared" ref="E165:K165" si="33">SUM(E166:E169)</f>
        <v>0</v>
      </c>
      <c r="F165" s="167">
        <f t="shared" si="33"/>
        <v>0</v>
      </c>
      <c r="G165" s="167">
        <f t="shared" si="33"/>
        <v>0</v>
      </c>
      <c r="H165" s="167">
        <f t="shared" si="33"/>
        <v>0</v>
      </c>
      <c r="I165" s="167">
        <f t="shared" si="33"/>
        <v>0</v>
      </c>
      <c r="J165" s="167">
        <f t="shared" si="33"/>
        <v>0</v>
      </c>
      <c r="K165" s="168">
        <f t="shared" si="33"/>
        <v>0</v>
      </c>
    </row>
    <row r="166" spans="1:12" ht="27.75" hidden="1" customHeight="1" x14ac:dyDescent="0.2">
      <c r="A166" s="57"/>
      <c r="B166" s="58"/>
      <c r="C166" s="62" t="s">
        <v>13</v>
      </c>
      <c r="D166" s="169"/>
      <c r="E166" s="169"/>
      <c r="F166" s="169"/>
      <c r="G166" s="169"/>
      <c r="H166" s="169"/>
      <c r="I166" s="169"/>
      <c r="J166" s="169"/>
      <c r="K166" s="170"/>
    </row>
    <row r="167" spans="1:12" ht="1.5" hidden="1" customHeight="1" x14ac:dyDescent="0.2">
      <c r="A167" s="57"/>
      <c r="B167" s="58"/>
      <c r="C167" s="62" t="s">
        <v>72</v>
      </c>
      <c r="D167" s="169"/>
      <c r="E167" s="169"/>
      <c r="F167" s="169"/>
      <c r="G167" s="169"/>
      <c r="H167" s="169"/>
      <c r="I167" s="169"/>
      <c r="J167" s="169"/>
      <c r="K167" s="170"/>
    </row>
    <row r="168" spans="1:12" ht="27.75" hidden="1" customHeight="1" x14ac:dyDescent="0.2">
      <c r="A168" s="57"/>
      <c r="B168" s="58"/>
      <c r="C168" s="60" t="s">
        <v>22</v>
      </c>
      <c r="D168" s="171"/>
      <c r="E168" s="171"/>
      <c r="F168" s="171"/>
      <c r="G168" s="171"/>
      <c r="H168" s="171"/>
      <c r="I168" s="171"/>
      <c r="J168" s="171"/>
      <c r="K168" s="172"/>
    </row>
    <row r="169" spans="1:12" ht="0.75" customHeight="1" thickBot="1" x14ac:dyDescent="0.25">
      <c r="A169" s="57"/>
      <c r="B169" s="59"/>
      <c r="C169" s="61" t="s">
        <v>27</v>
      </c>
      <c r="D169" s="173"/>
      <c r="E169" s="173"/>
      <c r="F169" s="173"/>
      <c r="G169" s="173"/>
      <c r="H169" s="173"/>
      <c r="I169" s="173"/>
      <c r="J169" s="173"/>
      <c r="K169" s="174"/>
    </row>
    <row r="170" spans="1:12" ht="27.95" customHeight="1" x14ac:dyDescent="0.2">
      <c r="A170" s="14"/>
      <c r="B170" s="39" t="s">
        <v>69</v>
      </c>
      <c r="C170" s="41"/>
      <c r="D170" s="130">
        <f>SUM(D171:D173)</f>
        <v>190223.72</v>
      </c>
      <c r="E170" s="130">
        <f t="shared" ref="E170:K170" si="34">SUM(E171:E173)</f>
        <v>190223.72</v>
      </c>
      <c r="F170" s="130">
        <f t="shared" si="34"/>
        <v>190223.72</v>
      </c>
      <c r="G170" s="130">
        <f t="shared" si="34"/>
        <v>2055</v>
      </c>
      <c r="H170" s="130">
        <f t="shared" si="34"/>
        <v>0</v>
      </c>
      <c r="I170" s="130">
        <f t="shared" si="34"/>
        <v>188340.32</v>
      </c>
      <c r="J170" s="130">
        <f t="shared" si="34"/>
        <v>0</v>
      </c>
      <c r="K170" s="131">
        <f t="shared" si="34"/>
        <v>0</v>
      </c>
    </row>
    <row r="171" spans="1:12" ht="27.95" customHeight="1" x14ac:dyDescent="0.2">
      <c r="A171" s="14"/>
      <c r="B171" s="44"/>
      <c r="C171" s="43" t="s">
        <v>70</v>
      </c>
      <c r="D171" s="132">
        <v>190223.72</v>
      </c>
      <c r="E171" s="132"/>
      <c r="F171" s="132"/>
      <c r="G171" s="132"/>
      <c r="H171" s="132"/>
      <c r="I171" s="132"/>
      <c r="J171" s="133"/>
      <c r="K171" s="134"/>
    </row>
    <row r="172" spans="1:12" ht="27.95" customHeight="1" x14ac:dyDescent="0.2">
      <c r="A172" s="14"/>
      <c r="B172" s="17"/>
      <c r="C172" s="24" t="s">
        <v>72</v>
      </c>
      <c r="D172" s="93"/>
      <c r="E172" s="93">
        <v>188340.32</v>
      </c>
      <c r="F172" s="93">
        <f>E172</f>
        <v>188340.32</v>
      </c>
      <c r="G172" s="93"/>
      <c r="H172" s="93"/>
      <c r="I172" s="93">
        <v>188340.32</v>
      </c>
      <c r="J172" s="100"/>
      <c r="K172" s="121"/>
    </row>
    <row r="173" spans="1:12" ht="27.95" customHeight="1" x14ac:dyDescent="0.2">
      <c r="A173" s="14"/>
      <c r="B173" s="15"/>
      <c r="C173" s="26" t="s">
        <v>22</v>
      </c>
      <c r="D173" s="175"/>
      <c r="E173" s="175">
        <v>1883.4</v>
      </c>
      <c r="F173" s="93">
        <f>E173</f>
        <v>1883.4</v>
      </c>
      <c r="G173" s="175">
        <v>2055</v>
      </c>
      <c r="H173" s="175"/>
      <c r="I173" s="175"/>
      <c r="J173" s="176"/>
      <c r="K173" s="177"/>
    </row>
    <row r="174" spans="1:12" ht="27.95" customHeight="1" x14ac:dyDescent="0.2">
      <c r="A174" s="14"/>
      <c r="B174" s="21" t="s">
        <v>71</v>
      </c>
      <c r="C174" s="42"/>
      <c r="D174" s="178">
        <f>SUM(D175:D177)</f>
        <v>113853.07</v>
      </c>
      <c r="E174" s="178">
        <f t="shared" ref="E174:K174" si="35">SUM(E175:E177)</f>
        <v>113853.06999999999</v>
      </c>
      <c r="F174" s="178">
        <f t="shared" si="35"/>
        <v>113853.06999999999</v>
      </c>
      <c r="G174" s="178">
        <f t="shared" si="35"/>
        <v>1127.26</v>
      </c>
      <c r="H174" s="178">
        <f t="shared" si="35"/>
        <v>0</v>
      </c>
      <c r="I174" s="178">
        <f t="shared" si="35"/>
        <v>112725.81</v>
      </c>
      <c r="J174" s="178">
        <f t="shared" si="35"/>
        <v>0</v>
      </c>
      <c r="K174" s="179">
        <f t="shared" si="35"/>
        <v>0</v>
      </c>
    </row>
    <row r="175" spans="1:12" ht="27.95" customHeight="1" x14ac:dyDescent="0.2">
      <c r="A175" s="14"/>
      <c r="B175" s="45"/>
      <c r="C175" s="18" t="s">
        <v>70</v>
      </c>
      <c r="D175" s="85">
        <v>113853.07</v>
      </c>
      <c r="E175" s="85"/>
      <c r="F175" s="85"/>
      <c r="G175" s="85"/>
      <c r="H175" s="85"/>
      <c r="I175" s="85"/>
      <c r="J175" s="86"/>
      <c r="K175" s="87"/>
    </row>
    <row r="176" spans="1:12" ht="27.95" customHeight="1" x14ac:dyDescent="0.2">
      <c r="A176" s="14"/>
      <c r="B176" s="17"/>
      <c r="C176" s="24" t="s">
        <v>72</v>
      </c>
      <c r="D176" s="93"/>
      <c r="E176" s="93">
        <v>112725.81</v>
      </c>
      <c r="F176" s="93">
        <f>E176</f>
        <v>112725.81</v>
      </c>
      <c r="G176" s="93"/>
      <c r="H176" s="93"/>
      <c r="I176" s="93">
        <v>112725.81</v>
      </c>
      <c r="J176" s="100"/>
      <c r="K176" s="121"/>
    </row>
    <row r="177" spans="1:11" ht="27.95" customHeight="1" thickBot="1" x14ac:dyDescent="0.25">
      <c r="A177" s="37"/>
      <c r="B177" s="38"/>
      <c r="C177" s="19" t="s">
        <v>22</v>
      </c>
      <c r="D177" s="88"/>
      <c r="E177" s="88">
        <v>1127.26</v>
      </c>
      <c r="F177" s="93">
        <f>E177</f>
        <v>1127.26</v>
      </c>
      <c r="G177" s="88">
        <f>SUM(F177)</f>
        <v>1127.26</v>
      </c>
      <c r="H177" s="88"/>
      <c r="I177" s="88"/>
      <c r="J177" s="125"/>
      <c r="K177" s="89"/>
    </row>
    <row r="178" spans="1:11" s="4" customFormat="1" ht="36.75" customHeight="1" thickBot="1" x14ac:dyDescent="0.25">
      <c r="A178" s="192" t="s">
        <v>58</v>
      </c>
      <c r="B178" s="192"/>
      <c r="C178" s="192"/>
      <c r="D178" s="180">
        <f>SUM(D13+D17+D36+D64+D80+D128+D144+D132+D111+D124+D164+D76+D120)</f>
        <v>9381774.4699999988</v>
      </c>
      <c r="E178" s="180">
        <f>SUM(E13+E17+E36+E64+E80+E128+E144+E132+E111+E124+E164+E76+E120)</f>
        <v>9381774.4699999988</v>
      </c>
      <c r="F178" s="180">
        <f>SUM(F13+F17+F36+F64+F80+F128+F144+F132+F111+F124+F164+F76+F120)</f>
        <v>9381774.4699999988</v>
      </c>
      <c r="G178" s="180">
        <f>SUM(G13+G17+G36+G64+G80+G128+G144+G132+G111+F124+G164+G76+G120)</f>
        <v>5320435.08</v>
      </c>
      <c r="H178" s="180">
        <f>SUM(H13+H17+H36+H64+H80+H128+H144+H132+H111+H124+H164+H76+H120)</f>
        <v>119232.33</v>
      </c>
      <c r="I178" s="180">
        <f>SUM(I13+I17+I36+I64+I80+I128+I144+I132+I111+I124+I164+I76+I120)</f>
        <v>464359.13</v>
      </c>
      <c r="J178" s="180">
        <f>SUM(J13+J17+J36+J64+J80+J128+J144+J132+J111+J124+J164+J76+J120)</f>
        <v>0</v>
      </c>
      <c r="K178" s="181">
        <f>SUM(K13+K17+K36+K64+K80+K128+K144+K132+K111+K124+K164+K76+K120)</f>
        <v>268743</v>
      </c>
    </row>
  </sheetData>
  <sheetProtection selectLockedCells="1" selectUnlockedCells="1"/>
  <mergeCells count="16">
    <mergeCell ref="A1:K1"/>
    <mergeCell ref="A2:K2"/>
    <mergeCell ref="A4:K4"/>
    <mergeCell ref="A5:J5"/>
    <mergeCell ref="A8:C10"/>
    <mergeCell ref="D8:D10"/>
    <mergeCell ref="F8:J8"/>
    <mergeCell ref="K8:K10"/>
    <mergeCell ref="F9:F10"/>
    <mergeCell ref="H9:I9"/>
    <mergeCell ref="J9:J10"/>
    <mergeCell ref="B134:B136"/>
    <mergeCell ref="A178:C178"/>
    <mergeCell ref="E8:E9"/>
    <mergeCell ref="B122:B123"/>
    <mergeCell ref="A121:A123"/>
  </mergeCells>
  <phoneticPr fontId="2" type="noConversion"/>
  <printOptions horizontalCentered="1"/>
  <pageMargins left="0.70866141732283472" right="0.70866141732283472" top="0.98425196850393704" bottom="0.70866141732283472" header="0" footer="0"/>
  <pageSetup paperSize="9" scale="79" firstPageNumber="0" fitToHeight="0" orientation="portrait" r:id="rId1"/>
  <headerFooter alignWithMargins="0"/>
  <rowBreaks count="4" manualBreakCount="4">
    <brk id="40" max="10" man="1"/>
    <brk id="73" max="10" man="1"/>
    <brk id="106" max="10" man="1"/>
    <brk id="14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_3</vt:lpstr>
      <vt:lpstr>_3!Obszar_wydruku</vt:lpstr>
      <vt:lpstr>_3!Tytuły_wydruku</vt:lpstr>
    </vt:vector>
  </TitlesOfParts>
  <Company>Starostwo Powiatowe Braniewo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edziewanowska</dc:creator>
  <cp:lastModifiedBy>almorawska</cp:lastModifiedBy>
  <cp:lastPrinted>2023-01-02T07:17:11Z</cp:lastPrinted>
  <dcterms:created xsi:type="dcterms:W3CDTF">2022-02-01T13:19:55Z</dcterms:created>
  <dcterms:modified xsi:type="dcterms:W3CDTF">2023-01-02T07:17:16Z</dcterms:modified>
</cp:coreProperties>
</file>