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3\"/>
    </mc:Choice>
  </mc:AlternateContent>
  <xr:revisionPtr revIDLastSave="0" documentId="13_ncr:1_{FF83C2C9-A722-40C6-9332-5807DB5F6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'8'!$A$1:$Q$43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21" i="1" l="1"/>
  <c r="M21" i="1"/>
  <c r="Q14" i="1"/>
  <c r="P14" i="1"/>
  <c r="O14" i="1"/>
  <c r="N14" i="1"/>
  <c r="M14" i="1"/>
  <c r="L14" i="1"/>
  <c r="K14" i="1"/>
  <c r="J14" i="1"/>
  <c r="I14" i="1"/>
  <c r="G33" i="1" l="1"/>
  <c r="G19" i="1"/>
  <c r="G14" i="1" s="1"/>
  <c r="F19" i="1"/>
  <c r="F14" i="1" s="1"/>
  <c r="E19" i="1"/>
  <c r="E14" i="1" s="1"/>
  <c r="G26" i="1"/>
  <c r="F26" i="1"/>
  <c r="E26" i="1"/>
  <c r="F33" i="1"/>
  <c r="E33" i="1"/>
  <c r="H19" i="1"/>
  <c r="H14" i="1" s="1"/>
  <c r="F39" i="1" l="1"/>
  <c r="F21" i="1" s="1"/>
  <c r="G39" i="1"/>
  <c r="G21" i="1" s="1"/>
  <c r="I39" i="1"/>
  <c r="I21" i="1" s="1"/>
  <c r="J39" i="1"/>
  <c r="J21" i="1" s="1"/>
  <c r="K39" i="1"/>
  <c r="K21" i="1" s="1"/>
  <c r="L39" i="1"/>
  <c r="L21" i="1" s="1"/>
  <c r="N39" i="1"/>
  <c r="N21" i="1" s="1"/>
  <c r="O39" i="1"/>
  <c r="O21" i="1" s="1"/>
  <c r="P39" i="1"/>
  <c r="P21" i="1" s="1"/>
  <c r="E39" i="1"/>
  <c r="E21" i="1" s="1"/>
  <c r="H39" i="1" l="1"/>
  <c r="H21" i="1" s="1"/>
  <c r="Q41" i="1" l="1"/>
  <c r="P41" i="1"/>
  <c r="O41" i="1"/>
  <c r="N41" i="1"/>
  <c r="L41" i="1"/>
  <c r="K41" i="1"/>
  <c r="J41" i="1"/>
  <c r="I41" i="1" l="1"/>
  <c r="M41" i="1"/>
  <c r="E41" i="1" l="1"/>
  <c r="H41" i="1"/>
  <c r="G41" i="1"/>
  <c r="F41" i="1"/>
</calcChain>
</file>

<file path=xl/sharedStrings.xml><?xml version="1.0" encoding="utf-8"?>
<sst xmlns="http://schemas.openxmlformats.org/spreadsheetml/2006/main" count="68" uniqueCount="43">
  <si>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</si>
  <si>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</si>
  <si>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</si>
  <si>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</si>
  <si>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</si>
  <si>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</si>
  <si>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</si>
  <si>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</si>
  <si>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</si>
  <si>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</si>
  <si>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</si>
  <si>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</si>
  <si>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</si>
  <si>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</si>
  <si>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</si>
  <si>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</si>
  <si>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</si>
  <si>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</si>
  <si>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</si>
  <si>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</si>
  <si>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</si>
  <si>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</si>
  <si>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</si>
  <si>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</si>
  <si>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</si>
  <si>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</si>
  <si>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</si>
  <si>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</si>
  <si>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</si>
  <si>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</si>
  <si>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</si>
  <si>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</si>
  <si>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</si>
  <si>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z tego:2022 rok</t>
  </si>
  <si>
    <t>2023 rok</t>
  </si>
  <si>
    <t xml:space="preserve">Program ERASMUS + Akcja 1 Kształcenie i szkolenie zawodowe projekt pn. "TSL - nasza pasja i przyszłośc"  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</si>
  <si>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</si>
  <si>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</si>
  <si>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</si>
  <si>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t>1.1</t>
  </si>
  <si>
    <t>2.1</t>
  </si>
  <si>
    <t>2.3</t>
  </si>
  <si>
    <r>
      <t xml:space="preserve">Załącznik Nr 4 </t>
    </r>
    <r>
      <rPr>
        <sz val="11"/>
        <rFont val="Times New Roman"/>
        <family val="1"/>
        <charset val="238"/>
      </rPr>
      <t xml:space="preserve">do Uchwały Rady Powiatu Braniewskiego Nr XLIV/292/23 z dnia 16 marca 2023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</si>
</sst>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33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Border="1" applyAlignment="1">
      <alignment vertical="center" wrapText="1"/>
    </xf>
    <xf numFmtId="0" fontId="19" fillId="15" borderId="33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5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4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8" xfId="15" applyFont="1" applyFill="1" applyBorder="1" applyAlignment="1">
      <alignment vertical="center"/>
    </xf>
    <xf numFmtId="4" fontId="18" fillId="14" borderId="68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3" fontId="19" fillId="0" borderId="30" xfId="15" applyNumberFormat="1" applyFont="1" applyBorder="1" applyAlignment="1">
      <alignment vertical="center"/>
    </xf>
    <xf numFmtId="0" fontId="19" fillId="0" borderId="63" xfId="15" applyFont="1" applyBorder="1" applyAlignment="1">
      <alignment horizontal="center" vertical="center"/>
    </xf>
    <xf numFmtId="0" fontId="19" fillId="0" borderId="67" xfId="15" applyFont="1" applyBorder="1" applyAlignment="1">
      <alignment horizontal="center" vertical="center"/>
    </xf>
    <xf numFmtId="3" fontId="19" fillId="0" borderId="68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3" fontId="20" fillId="0" borderId="35" xfId="15" applyNumberFormat="1" applyFont="1" applyBorder="1" applyAlignment="1">
      <alignment vertical="center"/>
    </xf>
    <xf numFmtId="3" fontId="19" fillId="0" borderId="36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49" fontId="0" fillId="14" borderId="10" xfId="0" applyNumberFormat="1" applyFill="1" applyBorder="1" applyAlignment="1">
      <alignment horizontal="center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32" xfId="15" applyNumberFormat="1" applyFont="1" applyFill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3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1" xfId="15" applyFont="1" applyFill="1" applyBorder="1" applyAlignment="1">
      <alignment horizontal="center" vertical="center" wrapText="1"/>
    </xf>
    <xf numFmtId="0" fontId="21" fillId="2" borderId="52" xfId="15" applyFont="1" applyFill="1" applyBorder="1" applyAlignment="1">
      <alignment horizontal="center" vertical="center" wrapText="1"/>
    </xf>
    <xf numFmtId="0" fontId="21" fillId="2" borderId="55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18" fillId="2" borderId="57" xfId="15" applyFont="1" applyFill="1" applyBorder="1" applyAlignment="1">
      <alignment horizontal="center" vertical="center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6" xfId="15" applyFont="1" applyFill="1" applyBorder="1" applyAlignment="1">
      <alignment horizontal="center" vertical="center"/>
    </xf>
    <xf numFmtId="3" fontId="18" fillId="0" borderId="28" xfId="15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15" borderId="43" xfId="15" applyFont="1" applyFill="1" applyBorder="1" applyAlignment="1">
      <alignment horizontal="center" vertical="center"/>
    </xf>
    <xf numFmtId="0" fontId="19" fillId="15" borderId="44" xfId="15" applyFont="1" applyFill="1" applyBorder="1" applyAlignment="1">
      <alignment horizontal="center" vertical="center"/>
    </xf>
    <xf numFmtId="4" fontId="18" fillId="15" borderId="70" xfId="15" applyNumberFormat="1" applyFont="1" applyFill="1" applyBorder="1" applyAlignment="1">
      <alignment horizontal="center" vertical="center"/>
    </xf>
    <xf numFmtId="4" fontId="18" fillId="15" borderId="44" xfId="15" applyNumberFormat="1" applyFont="1" applyFill="1" applyBorder="1" applyAlignment="1">
      <alignment horizontal="center" vertical="center"/>
    </xf>
    <xf numFmtId="3" fontId="18" fillId="15" borderId="44" xfId="15" applyNumberFormat="1" applyFont="1" applyFill="1" applyBorder="1" applyAlignment="1">
      <alignment horizontal="center" vertical="center"/>
    </xf>
    <xf numFmtId="3" fontId="18" fillId="15" borderId="45" xfId="15" applyNumberFormat="1" applyFont="1" applyFill="1" applyBorder="1" applyAlignment="1">
      <alignment horizontal="center" vertical="center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1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49" fontId="0" fillId="14" borderId="63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7" xfId="0" applyNumberFormat="1" applyFill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0" fillId="14" borderId="41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19" fillId="14" borderId="39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19" fillId="15" borderId="22" xfId="15" applyNumberFormat="1" applyFont="1" applyFill="1" applyBorder="1" applyAlignment="1">
      <alignment horizontal="center" vertical="center"/>
    </xf>
    <xf numFmtId="0" fontId="21" fillId="2" borderId="61" xfId="15" applyFont="1" applyFill="1" applyBorder="1" applyAlignment="1">
      <alignment horizontal="center" vertical="center" wrapText="1"/>
    </xf>
    <xf numFmtId="0" fontId="21" fillId="2" borderId="62" xfId="15" applyFont="1" applyFill="1" applyBorder="1" applyAlignment="1">
      <alignment horizontal="center" vertical="center" wrapText="1"/>
    </xf>
    <xf numFmtId="3" fontId="18" fillId="0" borderId="46" xfId="15" applyNumberFormat="1" applyFont="1" applyBorder="1" applyAlignment="1">
      <alignment horizontal="center" vertical="center" wrapText="1"/>
    </xf>
    <xf numFmtId="3" fontId="18" fillId="0" borderId="47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40" xfId="15" applyNumberFormat="1" applyFont="1" applyBorder="1" applyAlignment="1">
      <alignment horizontal="center" vertical="center" wrapText="1"/>
    </xf>
    <xf numFmtId="3" fontId="18" fillId="0" borderId="48" xfId="15" applyNumberFormat="1" applyFont="1" applyBorder="1" applyAlignment="1">
      <alignment horizontal="center" vertical="center" wrapText="1"/>
    </xf>
    <xf numFmtId="3" fontId="20" fillId="14" borderId="66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66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  <xf numFmtId="4" fontId="0" fillId="14" borderId="64" xfId="0" applyNumberFormat="1" applyFill="1" applyBorder="1" applyAlignment="1">
      <alignment horizontal="center" vertical="center"/>
    </xf>
    <xf numFmtId="4" fontId="0" fillId="14" borderId="46" xfId="0" applyNumberFormat="1" applyFill="1" applyBorder="1" applyAlignment="1">
      <alignment horizontal="center" vertical="center"/>
    </xf>
    <xf numFmtId="4" fontId="0" fillId="14" borderId="47" xfId="0" applyNumberForma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view="pageBreakPreview" zoomScaleNormal="100" zoomScaleSheetLayoutView="100" workbookViewId="0">
      <selection activeCell="H1" sqref="H1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52.5" customHeight="1">
      <c r="N1" s="62" t="s">
        <v>42</v>
      </c>
      <c r="O1" s="63"/>
      <c r="P1" s="63"/>
      <c r="Q1" s="63"/>
      <c r="R1" s="39"/>
    </row>
    <row r="2" spans="1:18" ht="14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8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74" t="s">
        <v>1</v>
      </c>
      <c r="B7" s="76" t="s">
        <v>2</v>
      </c>
      <c r="C7" s="118" t="s">
        <v>3</v>
      </c>
      <c r="D7" s="68" t="s">
        <v>4</v>
      </c>
      <c r="E7" s="68" t="s">
        <v>5</v>
      </c>
      <c r="F7" s="80" t="s">
        <v>6</v>
      </c>
      <c r="G7" s="80"/>
      <c r="H7" s="65" t="s">
        <v>7</v>
      </c>
      <c r="I7" s="65"/>
      <c r="J7" s="65"/>
      <c r="K7" s="65"/>
      <c r="L7" s="65"/>
      <c r="M7" s="65"/>
      <c r="N7" s="65"/>
      <c r="O7" s="65"/>
      <c r="P7" s="65"/>
      <c r="Q7" s="66"/>
    </row>
    <row r="8" spans="1:18" ht="16.5" customHeight="1" thickBot="1">
      <c r="A8" s="75"/>
      <c r="B8" s="77"/>
      <c r="C8" s="119"/>
      <c r="D8" s="69"/>
      <c r="E8" s="69"/>
      <c r="F8" s="73" t="s">
        <v>8</v>
      </c>
      <c r="G8" s="73" t="s">
        <v>9</v>
      </c>
      <c r="H8" s="78" t="s">
        <v>34</v>
      </c>
      <c r="I8" s="78"/>
      <c r="J8" s="78"/>
      <c r="K8" s="78"/>
      <c r="L8" s="78"/>
      <c r="M8" s="78"/>
      <c r="N8" s="78"/>
      <c r="O8" s="78"/>
      <c r="P8" s="78"/>
      <c r="Q8" s="79"/>
    </row>
    <row r="9" spans="1:18" ht="15" customHeight="1" thickBot="1">
      <c r="A9" s="75"/>
      <c r="B9" s="77"/>
      <c r="C9" s="119"/>
      <c r="D9" s="69"/>
      <c r="E9" s="69"/>
      <c r="F9" s="69"/>
      <c r="G9" s="69"/>
      <c r="H9" s="73" t="s">
        <v>10</v>
      </c>
      <c r="I9" s="78" t="s">
        <v>11</v>
      </c>
      <c r="J9" s="78"/>
      <c r="K9" s="78"/>
      <c r="L9" s="78"/>
      <c r="M9" s="78"/>
      <c r="N9" s="78"/>
      <c r="O9" s="78"/>
      <c r="P9" s="78"/>
      <c r="Q9" s="79"/>
    </row>
    <row r="10" spans="1:18" ht="24.75" customHeight="1" thickBot="1">
      <c r="A10" s="75"/>
      <c r="B10" s="77"/>
      <c r="C10" s="119"/>
      <c r="D10" s="69"/>
      <c r="E10" s="69"/>
      <c r="F10" s="69"/>
      <c r="G10" s="69"/>
      <c r="H10" s="69"/>
      <c r="I10" s="70" t="s">
        <v>12</v>
      </c>
      <c r="J10" s="70"/>
      <c r="K10" s="70"/>
      <c r="L10" s="70"/>
      <c r="M10" s="78" t="s">
        <v>9</v>
      </c>
      <c r="N10" s="78"/>
      <c r="O10" s="78"/>
      <c r="P10" s="78"/>
      <c r="Q10" s="79"/>
    </row>
    <row r="11" spans="1:18" ht="20.25" customHeight="1" thickBot="1">
      <c r="A11" s="75"/>
      <c r="B11" s="77"/>
      <c r="C11" s="119"/>
      <c r="D11" s="69"/>
      <c r="E11" s="69"/>
      <c r="F11" s="69"/>
      <c r="G11" s="69"/>
      <c r="H11" s="69"/>
      <c r="I11" s="73" t="s">
        <v>13</v>
      </c>
      <c r="J11" s="70" t="s">
        <v>14</v>
      </c>
      <c r="K11" s="70"/>
      <c r="L11" s="70"/>
      <c r="M11" s="73" t="s">
        <v>15</v>
      </c>
      <c r="N11" s="71" t="s">
        <v>14</v>
      </c>
      <c r="O11" s="71"/>
      <c r="P11" s="71"/>
      <c r="Q11" s="72"/>
    </row>
    <row r="12" spans="1:18" ht="60.75" customHeight="1" thickBot="1">
      <c r="A12" s="75"/>
      <c r="B12" s="77"/>
      <c r="C12" s="119"/>
      <c r="D12" s="69"/>
      <c r="E12" s="69"/>
      <c r="F12" s="69"/>
      <c r="G12" s="69"/>
      <c r="H12" s="69"/>
      <c r="I12" s="69"/>
      <c r="J12" s="10" t="s">
        <v>16</v>
      </c>
      <c r="K12" s="10" t="s">
        <v>17</v>
      </c>
      <c r="L12" s="10" t="s">
        <v>18</v>
      </c>
      <c r="M12" s="73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6.5" customHeight="1" thickBot="1">
      <c r="A13" s="5">
        <v>1</v>
      </c>
      <c r="B13" s="18">
        <v>2</v>
      </c>
      <c r="C13" s="17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" customHeight="1" thickBot="1">
      <c r="A14" s="22">
        <v>1</v>
      </c>
      <c r="B14" s="23" t="s">
        <v>21</v>
      </c>
      <c r="C14" s="89" t="s">
        <v>22</v>
      </c>
      <c r="D14" s="90"/>
      <c r="E14" s="24">
        <f>SUM(E19)</f>
        <v>35353</v>
      </c>
      <c r="F14" s="24">
        <f t="shared" ref="F14:Q14" si="0">SUM(F19)</f>
        <v>5558</v>
      </c>
      <c r="G14" s="24">
        <f t="shared" si="0"/>
        <v>29795</v>
      </c>
      <c r="H14" s="24">
        <f t="shared" si="0"/>
        <v>35353</v>
      </c>
      <c r="I14" s="24">
        <f t="shared" si="0"/>
        <v>5558</v>
      </c>
      <c r="J14" s="24">
        <f t="shared" si="0"/>
        <v>0</v>
      </c>
      <c r="K14" s="24">
        <f t="shared" si="0"/>
        <v>0</v>
      </c>
      <c r="L14" s="24">
        <f t="shared" si="0"/>
        <v>5558</v>
      </c>
      <c r="M14" s="24">
        <f t="shared" si="0"/>
        <v>29795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29795</v>
      </c>
    </row>
    <row r="15" spans="1:18" s="2" customFormat="1" ht="20.25" customHeight="1">
      <c r="A15" s="44"/>
      <c r="B15" s="19" t="s">
        <v>23</v>
      </c>
      <c r="C15" s="91" t="s">
        <v>37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</row>
    <row r="16" spans="1:18" s="2" customFormat="1" ht="20.25" customHeight="1">
      <c r="A16" s="7"/>
      <c r="B16" s="20" t="s">
        <v>24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</row>
    <row r="17" spans="1:17" s="2" customFormat="1" ht="16.5" customHeight="1">
      <c r="A17" s="7"/>
      <c r="B17" s="20" t="s">
        <v>25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1:17" s="2" customFormat="1" ht="24.75" customHeight="1" thickBot="1">
      <c r="A18" s="59" t="s">
        <v>39</v>
      </c>
      <c r="B18" s="21" t="s">
        <v>32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1:17" s="2" customFormat="1" ht="22.5" customHeight="1" thickBot="1">
      <c r="A19" s="7"/>
      <c r="B19" s="55" t="s">
        <v>27</v>
      </c>
      <c r="C19" s="81"/>
      <c r="D19" s="83" t="s">
        <v>36</v>
      </c>
      <c r="E19" s="43">
        <f>SUM(E20:E20)</f>
        <v>35353</v>
      </c>
      <c r="F19" s="8">
        <f>SUM(F20:F20)</f>
        <v>5558</v>
      </c>
      <c r="G19" s="8">
        <f>SUM(G20:G20)</f>
        <v>29795</v>
      </c>
      <c r="H19" s="8">
        <f>SUM(I19+M19)</f>
        <v>35353</v>
      </c>
      <c r="I19" s="8">
        <v>5558</v>
      </c>
      <c r="J19" s="8"/>
      <c r="K19" s="8"/>
      <c r="L19" s="9">
        <v>5558</v>
      </c>
      <c r="M19" s="8">
        <v>29795</v>
      </c>
      <c r="N19" s="8"/>
      <c r="O19" s="8"/>
      <c r="P19" s="8"/>
      <c r="Q19" s="13">
        <v>29795</v>
      </c>
    </row>
    <row r="20" spans="1:17" s="2" customFormat="1" ht="21.75" customHeight="1" thickBot="1">
      <c r="A20" s="45"/>
      <c r="B20" s="53">
        <v>2023</v>
      </c>
      <c r="C20" s="82"/>
      <c r="D20" s="84"/>
      <c r="E20" s="46">
        <v>35353</v>
      </c>
      <c r="F20" s="46">
        <v>5558</v>
      </c>
      <c r="G20" s="46">
        <v>29795</v>
      </c>
      <c r="H20" s="47"/>
      <c r="I20" s="47"/>
      <c r="J20" s="47"/>
      <c r="K20" s="47"/>
      <c r="L20" s="48"/>
      <c r="M20" s="47"/>
      <c r="N20" s="47"/>
      <c r="O20" s="47"/>
      <c r="P20" s="47"/>
      <c r="Q20" s="49"/>
    </row>
    <row r="21" spans="1:17" s="2" customFormat="1" ht="34.5" customHeight="1" thickBot="1">
      <c r="A21" s="50">
        <v>2</v>
      </c>
      <c r="B21" s="51" t="s">
        <v>28</v>
      </c>
      <c r="C21" s="117" t="s">
        <v>22</v>
      </c>
      <c r="D21" s="117"/>
      <c r="E21" s="52">
        <f t="shared" ref="E21:Q21" si="1">SUM(E39+E26+E33)</f>
        <v>369104</v>
      </c>
      <c r="F21" s="52">
        <f t="shared" si="1"/>
        <v>10162</v>
      </c>
      <c r="G21" s="52">
        <f t="shared" si="1"/>
        <v>358942</v>
      </c>
      <c r="H21" s="52">
        <f t="shared" si="1"/>
        <v>346927</v>
      </c>
      <c r="I21" s="52">
        <f t="shared" si="1"/>
        <v>10162</v>
      </c>
      <c r="J21" s="52">
        <f t="shared" si="1"/>
        <v>0</v>
      </c>
      <c r="K21" s="52">
        <f t="shared" si="1"/>
        <v>0</v>
      </c>
      <c r="L21" s="52">
        <f t="shared" si="1"/>
        <v>10162</v>
      </c>
      <c r="M21" s="52">
        <f t="shared" si="1"/>
        <v>336765</v>
      </c>
      <c r="N21" s="52">
        <f t="shared" si="1"/>
        <v>0</v>
      </c>
      <c r="O21" s="52">
        <f t="shared" si="1"/>
        <v>0</v>
      </c>
      <c r="P21" s="52">
        <f t="shared" si="1"/>
        <v>0</v>
      </c>
      <c r="Q21" s="52">
        <f t="shared" si="1"/>
        <v>336765</v>
      </c>
    </row>
    <row r="22" spans="1:17" ht="19.5" customHeight="1">
      <c r="A22" s="40"/>
      <c r="B22" s="26" t="s">
        <v>23</v>
      </c>
      <c r="C22" s="120" t="s">
        <v>38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1"/>
    </row>
    <row r="23" spans="1:17" ht="22.5" customHeight="1">
      <c r="A23" s="41"/>
      <c r="B23" s="15" t="s">
        <v>24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1:17" ht="20.25" customHeight="1">
      <c r="A24" s="41"/>
      <c r="B24" s="15" t="s">
        <v>25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3"/>
    </row>
    <row r="25" spans="1:17" ht="25.5" customHeight="1" thickBot="1">
      <c r="A25" s="41"/>
      <c r="B25" s="27" t="s">
        <v>26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</row>
    <row r="26" spans="1:17" ht="25.5" customHeight="1" thickBot="1">
      <c r="A26" s="41"/>
      <c r="B26" s="25" t="s">
        <v>27</v>
      </c>
      <c r="C26" s="115"/>
      <c r="D26" s="116"/>
      <c r="E26" s="29">
        <f>SUM(E27:E30)</f>
        <v>82747</v>
      </c>
      <c r="F26" s="29">
        <f>SUM(F27:F30)</f>
        <v>0</v>
      </c>
      <c r="G26" s="29">
        <f>SUM(G27:G30)</f>
        <v>82747</v>
      </c>
      <c r="H26" s="30">
        <v>60570</v>
      </c>
      <c r="I26" s="30">
        <v>0</v>
      </c>
      <c r="J26" s="30"/>
      <c r="K26" s="30"/>
      <c r="L26" s="30">
        <v>0</v>
      </c>
      <c r="M26" s="30">
        <v>60570</v>
      </c>
      <c r="N26" s="30"/>
      <c r="O26" s="30"/>
      <c r="P26" s="30"/>
      <c r="Q26" s="31">
        <v>60570</v>
      </c>
    </row>
    <row r="27" spans="1:17" ht="21.75" customHeight="1">
      <c r="A27" s="54" t="s">
        <v>40</v>
      </c>
      <c r="B27" s="14" t="s">
        <v>33</v>
      </c>
      <c r="C27" s="126"/>
      <c r="D27" s="128" t="s">
        <v>36</v>
      </c>
      <c r="E27" s="28">
        <v>22177</v>
      </c>
      <c r="F27" s="28">
        <v>0</v>
      </c>
      <c r="G27" s="28">
        <v>22177</v>
      </c>
      <c r="H27" s="130"/>
      <c r="I27" s="131"/>
      <c r="J27" s="131"/>
      <c r="K27" s="131"/>
      <c r="L27" s="131"/>
      <c r="M27" s="131"/>
      <c r="N27" s="131"/>
      <c r="O27" s="131"/>
      <c r="P27" s="131"/>
      <c r="Q27" s="132"/>
    </row>
    <row r="28" spans="1:17" ht="30.75" customHeight="1" thickBot="1">
      <c r="A28" s="42"/>
      <c r="B28" s="35" t="s">
        <v>34</v>
      </c>
      <c r="C28" s="127"/>
      <c r="D28" s="129"/>
      <c r="E28" s="36">
        <v>60570</v>
      </c>
      <c r="F28" s="36">
        <v>0</v>
      </c>
      <c r="G28" s="36">
        <v>60570</v>
      </c>
      <c r="H28" s="112"/>
      <c r="I28" s="113"/>
      <c r="J28" s="113"/>
      <c r="K28" s="113"/>
      <c r="L28" s="113"/>
      <c r="M28" s="113"/>
      <c r="N28" s="113"/>
      <c r="O28" s="113"/>
      <c r="P28" s="113"/>
      <c r="Q28" s="114"/>
    </row>
    <row r="29" spans="1:17" ht="21.75" customHeight="1">
      <c r="A29" s="40"/>
      <c r="B29" s="26" t="s">
        <v>23</v>
      </c>
      <c r="C29" s="91" t="s">
        <v>37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</row>
    <row r="30" spans="1:17" ht="21" customHeight="1">
      <c r="A30" s="41"/>
      <c r="B30" s="15" t="s">
        <v>24</v>
      </c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6"/>
    </row>
    <row r="31" spans="1:17" ht="18" customHeight="1">
      <c r="A31" s="41"/>
      <c r="B31" s="15" t="s">
        <v>25</v>
      </c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ht="24" customHeight="1" thickBot="1">
      <c r="A32" s="41"/>
      <c r="B32" s="27" t="s">
        <v>26</v>
      </c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 ht="28.5" customHeight="1" thickBot="1">
      <c r="A33" s="41"/>
      <c r="B33" s="25" t="s">
        <v>27</v>
      </c>
      <c r="C33" s="115"/>
      <c r="D33" s="116"/>
      <c r="E33" s="29">
        <f>SUM(E34:E36)</f>
        <v>64647</v>
      </c>
      <c r="F33" s="29">
        <f>SUM(F34:F36)</f>
        <v>10162</v>
      </c>
      <c r="G33" s="29">
        <f>SUM(G34:G36)</f>
        <v>54485</v>
      </c>
      <c r="H33" s="30">
        <v>64647</v>
      </c>
      <c r="I33" s="30">
        <v>10162</v>
      </c>
      <c r="J33" s="30"/>
      <c r="K33" s="30"/>
      <c r="L33" s="30">
        <v>10162</v>
      </c>
      <c r="M33" s="30">
        <v>54485</v>
      </c>
      <c r="N33" s="30">
        <v>0</v>
      </c>
      <c r="O33" s="30">
        <v>0</v>
      </c>
      <c r="P33" s="30">
        <v>0</v>
      </c>
      <c r="Q33" s="31">
        <v>54485</v>
      </c>
    </row>
    <row r="34" spans="1:17" ht="38.25" customHeight="1" thickBot="1">
      <c r="A34" s="42"/>
      <c r="B34" s="35" t="s">
        <v>34</v>
      </c>
      <c r="C34" s="60"/>
      <c r="D34" s="61"/>
      <c r="E34" s="36">
        <v>64647</v>
      </c>
      <c r="F34" s="36">
        <v>10162</v>
      </c>
      <c r="G34" s="36">
        <v>54485</v>
      </c>
      <c r="H34" s="112"/>
      <c r="I34" s="113"/>
      <c r="J34" s="113"/>
      <c r="K34" s="113"/>
      <c r="L34" s="113"/>
      <c r="M34" s="113"/>
      <c r="N34" s="113"/>
      <c r="O34" s="113"/>
      <c r="P34" s="113"/>
      <c r="Q34" s="114"/>
    </row>
    <row r="35" spans="1:17" ht="22.5" customHeight="1">
      <c r="A35" s="100" t="s">
        <v>41</v>
      </c>
      <c r="B35" s="26" t="s">
        <v>23</v>
      </c>
      <c r="C35" s="103" t="s">
        <v>35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 ht="21.75" customHeight="1">
      <c r="A36" s="101"/>
      <c r="B36" s="15" t="s">
        <v>24</v>
      </c>
      <c r="C36" s="106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 ht="20.25" customHeight="1" thickBot="1">
      <c r="A37" s="101"/>
      <c r="B37" s="15" t="s">
        <v>25</v>
      </c>
      <c r="C37" s="10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ht="8.25" hidden="1" customHeight="1" thickBot="1">
      <c r="A38" s="101"/>
      <c r="B38" s="16" t="s">
        <v>26</v>
      </c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</row>
    <row r="39" spans="1:17" ht="23.25" customHeight="1" thickBot="1">
      <c r="A39" s="101"/>
      <c r="B39" s="25" t="s">
        <v>27</v>
      </c>
      <c r="C39" s="115"/>
      <c r="D39" s="116"/>
      <c r="E39" s="37">
        <f>SUM(E40:E40)</f>
        <v>221710</v>
      </c>
      <c r="F39" s="37">
        <f>SUM(F40:F40)</f>
        <v>0</v>
      </c>
      <c r="G39" s="37">
        <f>SUM(G40:G40)</f>
        <v>221710</v>
      </c>
      <c r="H39" s="38">
        <f>SUM(I39+M39)</f>
        <v>221710</v>
      </c>
      <c r="I39" s="37">
        <f>SUM(I40:I40)</f>
        <v>0</v>
      </c>
      <c r="J39" s="37">
        <f>SUM(J40:J40)</f>
        <v>0</v>
      </c>
      <c r="K39" s="37">
        <f>SUM(K40:K40)</f>
        <v>0</v>
      </c>
      <c r="L39" s="37">
        <f>SUM(L40:L40)</f>
        <v>0</v>
      </c>
      <c r="M39" s="37">
        <v>221710</v>
      </c>
      <c r="N39" s="37">
        <f>SUM(N40:N40)</f>
        <v>0</v>
      </c>
      <c r="O39" s="37">
        <f>SUM(O40:O40)</f>
        <v>0</v>
      </c>
      <c r="P39" s="37">
        <f>SUM(P40:P40)</f>
        <v>0</v>
      </c>
      <c r="Q39" s="37">
        <v>221710</v>
      </c>
    </row>
    <row r="40" spans="1:17" ht="30" customHeight="1" thickBot="1">
      <c r="A40" s="102"/>
      <c r="B40" s="35" t="s">
        <v>34</v>
      </c>
      <c r="C40" s="60"/>
      <c r="D40" s="61"/>
      <c r="E40" s="36">
        <v>221710</v>
      </c>
      <c r="F40" s="36"/>
      <c r="G40" s="36">
        <v>221710</v>
      </c>
      <c r="H40" s="112"/>
      <c r="I40" s="113"/>
      <c r="J40" s="113"/>
      <c r="K40" s="113"/>
      <c r="L40" s="113"/>
      <c r="M40" s="113"/>
      <c r="N40" s="113"/>
      <c r="O40" s="113"/>
      <c r="P40" s="113"/>
      <c r="Q40" s="114"/>
    </row>
    <row r="41" spans="1:17" ht="24" customHeight="1" thickBot="1">
      <c r="A41" s="85" t="s">
        <v>29</v>
      </c>
      <c r="B41" s="86"/>
      <c r="C41" s="87" t="s">
        <v>22</v>
      </c>
      <c r="D41" s="88"/>
      <c r="E41" s="32">
        <f t="shared" ref="E41:Q41" si="2">SUM(E14+E21)</f>
        <v>404457</v>
      </c>
      <c r="F41" s="32">
        <f t="shared" si="2"/>
        <v>15720</v>
      </c>
      <c r="G41" s="32">
        <f t="shared" si="2"/>
        <v>388737</v>
      </c>
      <c r="H41" s="32">
        <f t="shared" si="2"/>
        <v>382280</v>
      </c>
      <c r="I41" s="32">
        <f t="shared" si="2"/>
        <v>15720</v>
      </c>
      <c r="J41" s="32">
        <f t="shared" si="2"/>
        <v>0</v>
      </c>
      <c r="K41" s="32">
        <f t="shared" si="2"/>
        <v>0</v>
      </c>
      <c r="L41" s="32">
        <f t="shared" si="2"/>
        <v>15720</v>
      </c>
      <c r="M41" s="32">
        <f t="shared" si="2"/>
        <v>366560</v>
      </c>
      <c r="N41" s="32">
        <f t="shared" si="2"/>
        <v>0</v>
      </c>
      <c r="O41" s="32">
        <f t="shared" si="2"/>
        <v>0</v>
      </c>
      <c r="P41" s="32">
        <f t="shared" si="2"/>
        <v>0</v>
      </c>
      <c r="Q41" s="33">
        <f t="shared" si="2"/>
        <v>366560</v>
      </c>
    </row>
    <row r="42" spans="1:17" ht="20.25" customHeight="1">
      <c r="A42" s="56" t="s">
        <v>30</v>
      </c>
      <c r="B42" s="57"/>
      <c r="C42" s="56"/>
      <c r="D42" s="56"/>
      <c r="E42" s="56"/>
      <c r="F42" s="56"/>
      <c r="G42" s="56"/>
      <c r="H42" s="56"/>
      <c r="I42" s="56"/>
      <c r="J42" s="56"/>
      <c r="K42" s="58"/>
      <c r="L42" s="58"/>
      <c r="M42" s="4"/>
      <c r="N42" s="4"/>
      <c r="O42" s="4"/>
      <c r="P42" s="4"/>
      <c r="Q42" s="4"/>
    </row>
    <row r="43" spans="1:17" ht="20.25" customHeight="1">
      <c r="A43" s="58" t="s">
        <v>31</v>
      </c>
      <c r="B43" s="56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4"/>
      <c r="N43" s="4"/>
      <c r="O43" s="4"/>
      <c r="P43" s="4"/>
      <c r="Q43" s="4"/>
    </row>
    <row r="46" spans="1:17">
      <c r="I46" s="3"/>
    </row>
  </sheetData>
  <sheetProtection selectLockedCells="1" selectUnlockedCells="1"/>
  <mergeCells count="40">
    <mergeCell ref="H34:Q34"/>
    <mergeCell ref="C29:Q32"/>
    <mergeCell ref="C33:D33"/>
    <mergeCell ref="C22:Q25"/>
    <mergeCell ref="C26:D26"/>
    <mergeCell ref="C27:C28"/>
    <mergeCell ref="D27:D28"/>
    <mergeCell ref="H27:Q28"/>
    <mergeCell ref="C19:C20"/>
    <mergeCell ref="D19:D20"/>
    <mergeCell ref="A41:B41"/>
    <mergeCell ref="C41:D41"/>
    <mergeCell ref="H8:Q8"/>
    <mergeCell ref="D7:D12"/>
    <mergeCell ref="C14:D14"/>
    <mergeCell ref="F8:F12"/>
    <mergeCell ref="C15:Q18"/>
    <mergeCell ref="G8:G12"/>
    <mergeCell ref="A35:A40"/>
    <mergeCell ref="C35:Q38"/>
    <mergeCell ref="H40:Q40"/>
    <mergeCell ref="C39:D39"/>
    <mergeCell ref="C21:D21"/>
    <mergeCell ref="C7:C12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</mergeCells>
  <phoneticPr fontId="0" type="noConversion"/>
  <pageMargins left="0.70866141732283472" right="0.70866141732283472" top="0.98425196850393704" bottom="0.70866141732283472" header="0" footer="0"/>
  <pageSetup paperSize="9" scale="74" firstPageNumber="0" fitToHeight="3" orientation="landscape" r:id="rId1"/>
  <headerFooter alignWithMargins="0"/>
  <rowBreaks count="1" manualBreakCount="1">
    <brk id="3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2023-03-15T11:13:08Z</cp:lastPrinted>
  <dcterms:created xsi:type="dcterms:W3CDTF">2020-04-20T09:48:22Z</dcterms:created>
  <dcterms:modified xsi:type="dcterms:W3CDTF">2023-03-15T11:15:02Z</dcterms:modified>
</cp:coreProperties>
</file>