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ly na zrad biezace\"/>
    </mc:Choice>
  </mc:AlternateContent>
  <xr:revisionPtr revIDLastSave="0" documentId="13_ncr:1_{1B0D5ED3-B7B0-4E2F-B8C8-F982F3BFD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zal_Nr_3_URP!$A$1:$K$190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9" i="1" l="1"/>
  <c r="G89" i="1"/>
  <c r="H89" i="1"/>
  <c r="I89" i="1"/>
  <c r="J89" i="1"/>
  <c r="K89" i="1"/>
  <c r="E89" i="1"/>
  <c r="F45" i="1"/>
  <c r="G45" i="1"/>
  <c r="H45" i="1"/>
  <c r="I45" i="1"/>
  <c r="J45" i="1"/>
  <c r="K45" i="1"/>
  <c r="E45" i="1"/>
  <c r="F16" i="1"/>
  <c r="G16" i="1"/>
  <c r="G12" i="1" s="1"/>
  <c r="H16" i="1"/>
  <c r="I16" i="1"/>
  <c r="J16" i="1"/>
  <c r="K16" i="1"/>
  <c r="E16" i="1"/>
  <c r="F21" i="1"/>
  <c r="F20" i="1" s="1"/>
  <c r="G21" i="1"/>
  <c r="G20" i="1" s="1"/>
  <c r="H21" i="1"/>
  <c r="H20" i="1" s="1"/>
  <c r="I21" i="1"/>
  <c r="I20" i="1" s="1"/>
  <c r="J21" i="1"/>
  <c r="J20" i="1" s="1"/>
  <c r="K21" i="1"/>
  <c r="K20" i="1" s="1"/>
  <c r="E21" i="1"/>
  <c r="E20" i="1" s="1"/>
  <c r="E80" i="1"/>
  <c r="E79" i="1" s="1"/>
  <c r="F150" i="1"/>
  <c r="K84" i="1"/>
  <c r="J84" i="1"/>
  <c r="I84" i="1"/>
  <c r="H84" i="1"/>
  <c r="G84" i="1"/>
  <c r="F84" i="1"/>
  <c r="E84" i="1"/>
  <c r="D84" i="1"/>
  <c r="D83" i="1" s="1"/>
  <c r="D89" i="1"/>
  <c r="D45" i="1"/>
  <c r="D21" i="1"/>
  <c r="D20" i="1" s="1"/>
  <c r="K13" i="1"/>
  <c r="J13" i="1"/>
  <c r="I13" i="1"/>
  <c r="H13" i="1"/>
  <c r="H12" i="1" s="1"/>
  <c r="F13" i="1"/>
  <c r="F12" i="1" s="1"/>
  <c r="E13" i="1"/>
  <c r="E12" i="1" s="1"/>
  <c r="D13" i="1"/>
  <c r="K25" i="1"/>
  <c r="K24" i="1" s="1"/>
  <c r="F49" i="1"/>
  <c r="E49" i="1"/>
  <c r="E25" i="1"/>
  <c r="E24" i="1" s="1"/>
  <c r="F25" i="1"/>
  <c r="F24" i="1" s="1"/>
  <c r="K156" i="1"/>
  <c r="K155" i="1" s="1"/>
  <c r="J156" i="1"/>
  <c r="J155" i="1" s="1"/>
  <c r="I156" i="1"/>
  <c r="I155" i="1" s="1"/>
  <c r="F156" i="1"/>
  <c r="F155" i="1" s="1"/>
  <c r="E156" i="1"/>
  <c r="E155" i="1" s="1"/>
  <c r="K98" i="1"/>
  <c r="K97" i="1" s="1"/>
  <c r="J98" i="1"/>
  <c r="J97" i="1" s="1"/>
  <c r="I98" i="1"/>
  <c r="I97" i="1" s="1"/>
  <c r="H98" i="1"/>
  <c r="H97" i="1" s="1"/>
  <c r="F98" i="1"/>
  <c r="F97" i="1" s="1"/>
  <c r="E98" i="1"/>
  <c r="E97" i="1" s="1"/>
  <c r="K56" i="1"/>
  <c r="J56" i="1"/>
  <c r="I56" i="1"/>
  <c r="H56" i="1"/>
  <c r="G56" i="1"/>
  <c r="F56" i="1"/>
  <c r="F44" i="1" s="1"/>
  <c r="E56" i="1"/>
  <c r="E44" i="1"/>
  <c r="K49" i="1"/>
  <c r="K44" i="1" s="1"/>
  <c r="J49" i="1"/>
  <c r="I49" i="1"/>
  <c r="H49" i="1"/>
  <c r="H44" i="1" s="1"/>
  <c r="G49" i="1"/>
  <c r="G44" i="1" s="1"/>
  <c r="K177" i="1"/>
  <c r="J177" i="1"/>
  <c r="I177" i="1"/>
  <c r="I176" i="1" s="1"/>
  <c r="H177" i="1"/>
  <c r="G177" i="1"/>
  <c r="F177" i="1"/>
  <c r="E177" i="1"/>
  <c r="D177" i="1"/>
  <c r="F137" i="1"/>
  <c r="F136" i="1" s="1"/>
  <c r="E137" i="1"/>
  <c r="E136" i="1" s="1"/>
  <c r="D137" i="1"/>
  <c r="D136" i="1" s="1"/>
  <c r="K136" i="1"/>
  <c r="J136" i="1"/>
  <c r="I136" i="1"/>
  <c r="H136" i="1"/>
  <c r="G136" i="1"/>
  <c r="G98" i="1"/>
  <c r="G97" i="1" s="1"/>
  <c r="H156" i="1"/>
  <c r="H155" i="1"/>
  <c r="I186" i="1"/>
  <c r="G186" i="1"/>
  <c r="K146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/>
  <c r="K150" i="1"/>
  <c r="J150" i="1"/>
  <c r="I150" i="1"/>
  <c r="H150" i="1"/>
  <c r="G150" i="1"/>
  <c r="E150" i="1"/>
  <c r="D150" i="1"/>
  <c r="G182" i="1"/>
  <c r="G176" i="1" s="1"/>
  <c r="K182" i="1"/>
  <c r="J182" i="1"/>
  <c r="I182" i="1"/>
  <c r="H182" i="1"/>
  <c r="H176" i="1" s="1"/>
  <c r="F182" i="1"/>
  <c r="E182" i="1"/>
  <c r="K186" i="1"/>
  <c r="J186" i="1"/>
  <c r="J176" i="1" s="1"/>
  <c r="H186" i="1"/>
  <c r="F186" i="1"/>
  <c r="E186" i="1"/>
  <c r="D186" i="1"/>
  <c r="D176" i="1" s="1"/>
  <c r="D182" i="1"/>
  <c r="K128" i="1"/>
  <c r="K127" i="1" s="1"/>
  <c r="J128" i="1"/>
  <c r="J127" i="1" s="1"/>
  <c r="I128" i="1"/>
  <c r="I127" i="1" s="1"/>
  <c r="H128" i="1"/>
  <c r="H127" i="1" s="1"/>
  <c r="G128" i="1"/>
  <c r="G127" i="1" s="1"/>
  <c r="F128" i="1"/>
  <c r="F127" i="1" s="1"/>
  <c r="E128" i="1"/>
  <c r="E127" i="1" s="1"/>
  <c r="D128" i="1"/>
  <c r="D127" i="1" s="1"/>
  <c r="J25" i="1"/>
  <c r="J24" i="1" s="1"/>
  <c r="I25" i="1"/>
  <c r="I24" i="1" s="1"/>
  <c r="H25" i="1"/>
  <c r="H24" i="1" s="1"/>
  <c r="G25" i="1"/>
  <c r="G24" i="1" s="1"/>
  <c r="D16" i="1"/>
  <c r="D12" i="1" s="1"/>
  <c r="D25" i="1"/>
  <c r="D24" i="1" s="1"/>
  <c r="D49" i="1"/>
  <c r="D56" i="1"/>
  <c r="D80" i="1"/>
  <c r="D79" i="1" s="1"/>
  <c r="D98" i="1"/>
  <c r="D97" i="1" s="1"/>
  <c r="D141" i="1"/>
  <c r="D140" i="1" s="1"/>
  <c r="E141" i="1"/>
  <c r="E140" i="1" s="1"/>
  <c r="F141" i="1"/>
  <c r="F140" i="1" s="1"/>
  <c r="G141" i="1"/>
  <c r="G140" i="1" s="1"/>
  <c r="H141" i="1"/>
  <c r="H140" i="1" s="1"/>
  <c r="I141" i="1"/>
  <c r="I140" i="1" s="1"/>
  <c r="J141" i="1"/>
  <c r="J140" i="1" s="1"/>
  <c r="K141" i="1"/>
  <c r="K140" i="1" s="1"/>
  <c r="D146" i="1"/>
  <c r="D145" i="1" s="1"/>
  <c r="E146" i="1"/>
  <c r="F146" i="1"/>
  <c r="F144" i="1" s="1"/>
  <c r="G146" i="1"/>
  <c r="G144" i="1" s="1"/>
  <c r="H146" i="1"/>
  <c r="I146" i="1"/>
  <c r="I145" i="1" s="1"/>
  <c r="J146" i="1"/>
  <c r="J144" i="1" s="1"/>
  <c r="D156" i="1"/>
  <c r="D155" i="1" s="1"/>
  <c r="G156" i="1"/>
  <c r="G155" i="1" s="1"/>
  <c r="J12" i="1"/>
  <c r="J83" i="1"/>
  <c r="H83" i="1"/>
  <c r="I44" i="1"/>
  <c r="J145" i="1"/>
  <c r="H144" i="1" l="1"/>
  <c r="K83" i="1"/>
  <c r="K12" i="1"/>
  <c r="E144" i="1"/>
  <c r="F176" i="1"/>
  <c r="I144" i="1"/>
  <c r="D44" i="1"/>
  <c r="D190" i="1" s="1"/>
  <c r="E176" i="1"/>
  <c r="G83" i="1"/>
  <c r="E83" i="1"/>
  <c r="I83" i="1"/>
  <c r="F83" i="1"/>
  <c r="D144" i="1"/>
  <c r="F145" i="1"/>
  <c r="G145" i="1"/>
  <c r="G190" i="1" s="1"/>
  <c r="E145" i="1"/>
  <c r="K176" i="1"/>
  <c r="K144" i="1"/>
  <c r="J44" i="1"/>
  <c r="J190" i="1" s="1"/>
  <c r="I12" i="1"/>
  <c r="I190" i="1" s="1"/>
  <c r="K145" i="1"/>
  <c r="H145" i="1"/>
  <c r="H190" i="1" s="1"/>
  <c r="K190" i="1" l="1"/>
  <c r="E190" i="1"/>
  <c r="F190" i="1"/>
</calcChain>
</file>

<file path=xl/sharedStrings.xml><?xml version="1.0" encoding="utf-8"?>
<sst xmlns="http://schemas.openxmlformats.org/spreadsheetml/2006/main" count="191" uniqueCount="93">
  <si>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</si>
  <si>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</si>
  <si>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</si>
  <si>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</si>
  <si>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</si>
  <si>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</si>
  <si>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</si>
  <si>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</si>
  <si>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</si>
  <si>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</si>
  <si>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</si>
  <si>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</si>
  <si>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</si>
  <si>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</si>
  <si>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</si>
  <si>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</si>
  <si>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</si>
  <si>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</si>
  <si>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</si>
  <si>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</si>
  <si>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</si>
  <si>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</si>
  <si>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</si>
  <si>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</si>
  <si>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</si>
  <si>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</si>
  <si>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</si>
  <si>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</si>
  <si>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</si>
  <si>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</si>
  <si>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</si>
  <si>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</si>
  <si>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</si>
  <si>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</si>
  <si>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</si>
  <si>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</si>
  <si>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</si>
  <si>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</si>
  <si>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</si>
  <si>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</si>
  <si>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</si>
  <si>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</si>
  <si>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</si>
  <si>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</si>
  <si>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</si>
  <si>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</si>
  <si>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</si>
  <si>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</si>
  <si>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</si>
  <si>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</si>
  <si>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</si>
  <si>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</si>
  <si>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</si>
  <si>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</si>
  <si>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</si>
  <si>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</si>
  <si>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</si>
  <si>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</si>
  <si>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</si>
  <si>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</si>
  <si>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</si>
  <si>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</si>
  <si>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</si>
  <si>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</si>
  <si>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</si>
  <si>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</si>
  <si>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</si>
  <si>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</si>
  <si>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</si>
  <si>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</si>
  <si>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</si>
  <si>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</si>
  <si>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</si>
  <si>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</si>
  <si>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</si>
  <si>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</si>
  <si>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</si>
  <si>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</si>
  <si>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</si>
  <si>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</si>
  <si>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</si>
  <si>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</si>
  <si>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</si>
  <si>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</si>
  <si>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</si>
  <si>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</si>
  <si>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</si>
  <si>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</si>
  <si>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</si>
  <si>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</si>
  <si>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</si>
  <si>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3</t>
    </r>
    <r>
      <rPr>
        <sz val="11"/>
        <rFont val="Times New Roman"/>
        <family val="1"/>
        <charset val="238"/>
      </rPr>
      <t xml:space="preserve"> do Uchwały  Zarządu  Powiatu </t>
    </r>
  </si>
  <si>
    <t xml:space="preserve">Braniewskiego Nr 683/23 z dnia 24 maja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</si>
</sst>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0"/>
  <sheetViews>
    <sheetView tabSelected="1" view="pageBreakPreview" zoomScale="98" zoomScaleNormal="98" zoomScaleSheetLayoutView="98" workbookViewId="0">
      <selection activeCell="A4" sqref="A4:K4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x14ac:dyDescent="0.25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54" t="s">
        <v>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s="1" customFormat="1" ht="14.25" customHeight="1" x14ac:dyDescent="0.25">
      <c r="A5" s="254" t="s">
        <v>84</v>
      </c>
      <c r="B5" s="254"/>
      <c r="C5" s="254"/>
      <c r="D5" s="254"/>
      <c r="E5" s="254"/>
      <c r="F5" s="254"/>
      <c r="G5" s="254"/>
      <c r="H5" s="254"/>
      <c r="I5" s="254"/>
      <c r="J5" s="25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55" t="s">
        <v>1</v>
      </c>
      <c r="B7" s="256"/>
      <c r="C7" s="256"/>
      <c r="D7" s="259" t="s">
        <v>2</v>
      </c>
      <c r="E7" s="273"/>
      <c r="F7" s="261" t="s">
        <v>4</v>
      </c>
      <c r="G7" s="261"/>
      <c r="H7" s="261"/>
      <c r="I7" s="261"/>
      <c r="J7" s="261"/>
      <c r="K7" s="262" t="s">
        <v>5</v>
      </c>
    </row>
    <row r="8" spans="1:11" ht="19.5" customHeight="1" thickBot="1" x14ac:dyDescent="0.25">
      <c r="A8" s="257"/>
      <c r="B8" s="258"/>
      <c r="C8" s="258"/>
      <c r="D8" s="260"/>
      <c r="E8" s="274"/>
      <c r="F8" s="264" t="s">
        <v>6</v>
      </c>
      <c r="G8" s="8"/>
      <c r="H8" s="265" t="s">
        <v>7</v>
      </c>
      <c r="I8" s="265"/>
      <c r="J8" s="266" t="s">
        <v>8</v>
      </c>
      <c r="K8" s="263"/>
    </row>
    <row r="9" spans="1:11" s="2" customFormat="1" ht="75" customHeight="1" x14ac:dyDescent="0.2">
      <c r="A9" s="257"/>
      <c r="B9" s="258"/>
      <c r="C9" s="258"/>
      <c r="D9" s="260"/>
      <c r="E9" s="9" t="s">
        <v>3</v>
      </c>
      <c r="F9" s="264"/>
      <c r="G9" s="10" t="s">
        <v>9</v>
      </c>
      <c r="H9" s="10" t="s">
        <v>10</v>
      </c>
      <c r="I9" s="10" t="s">
        <v>11</v>
      </c>
      <c r="J9" s="267"/>
      <c r="K9" s="263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85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86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87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62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82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60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60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58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74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88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61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83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57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27448</v>
      </c>
      <c r="F66" s="71">
        <v>27448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2500</v>
      </c>
      <c r="F70" s="71">
        <v>2500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9850</v>
      </c>
      <c r="F75" s="145">
        <v>9850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71</v>
      </c>
      <c r="D77" s="146"/>
      <c r="E77" s="132">
        <v>1500</v>
      </c>
      <c r="F77" s="133">
        <v>1500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83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76</v>
      </c>
      <c r="B83" s="11"/>
      <c r="C83" s="17"/>
      <c r="D83" s="57">
        <f>SUM(D84+D89)</f>
        <v>16638</v>
      </c>
      <c r="E83" s="57">
        <f t="shared" ref="E83:K83" si="12">SUM(E84+E89)</f>
        <v>16638</v>
      </c>
      <c r="F83" s="57">
        <f t="shared" si="12"/>
        <v>16638</v>
      </c>
      <c r="G83" s="57">
        <f t="shared" si="12"/>
        <v>6480</v>
      </c>
      <c r="H83" s="57">
        <f t="shared" si="12"/>
        <v>1273</v>
      </c>
      <c r="I83" s="57">
        <f t="shared" si="12"/>
        <v>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89</v>
      </c>
      <c r="C84" s="26"/>
      <c r="D84" s="79">
        <f>SUM(D85:D88)</f>
        <v>1300</v>
      </c>
      <c r="E84" s="79">
        <f t="shared" ref="E84:K84" si="13">SUM(E85:E88)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19.5" hidden="1" customHeight="1" x14ac:dyDescent="0.2">
      <c r="A86" s="189"/>
      <c r="B86" s="14"/>
      <c r="C86" s="46" t="s">
        <v>73</v>
      </c>
      <c r="D86" s="68"/>
      <c r="E86" s="68"/>
      <c r="F86" s="68"/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46" t="s">
        <v>28</v>
      </c>
      <c r="D87" s="68"/>
      <c r="E87" s="68">
        <v>650</v>
      </c>
      <c r="F87" s="68">
        <v>650</v>
      </c>
      <c r="G87" s="68"/>
      <c r="H87" s="68"/>
      <c r="I87" s="68"/>
      <c r="J87" s="69"/>
      <c r="K87" s="220"/>
    </row>
    <row r="88" spans="1:11" ht="20.100000000000001" customHeight="1" x14ac:dyDescent="0.2">
      <c r="A88" s="189"/>
      <c r="B88" s="14"/>
      <c r="C88" s="22" t="s">
        <v>15</v>
      </c>
      <c r="D88" s="66"/>
      <c r="E88" s="66">
        <v>650</v>
      </c>
      <c r="F88" s="66">
        <v>650</v>
      </c>
      <c r="G88" s="66"/>
      <c r="H88" s="66"/>
      <c r="I88" s="66"/>
      <c r="J88" s="148"/>
      <c r="K88" s="191"/>
    </row>
    <row r="89" spans="1:11" ht="20.100000000000001" customHeight="1" x14ac:dyDescent="0.2">
      <c r="A89" s="187"/>
      <c r="B89" s="150" t="s">
        <v>90</v>
      </c>
      <c r="C89" s="151"/>
      <c r="D89" s="182">
        <f>SUM(D90:D94)</f>
        <v>15338</v>
      </c>
      <c r="E89" s="182">
        <f>SUM(E90:E96)</f>
        <v>15338</v>
      </c>
      <c r="F89" s="182">
        <f t="shared" ref="F89:K89" si="14">SUM(F90:F96)</f>
        <v>15338</v>
      </c>
      <c r="G89" s="182">
        <f t="shared" si="14"/>
        <v>6480</v>
      </c>
      <c r="H89" s="182">
        <f t="shared" si="14"/>
        <v>1273</v>
      </c>
      <c r="I89" s="182">
        <f t="shared" si="14"/>
        <v>0</v>
      </c>
      <c r="J89" s="182">
        <f t="shared" si="14"/>
        <v>0</v>
      </c>
      <c r="K89" s="221">
        <f t="shared" si="14"/>
        <v>0</v>
      </c>
    </row>
    <row r="90" spans="1:11" ht="20.100000000000001" customHeight="1" x14ac:dyDescent="0.2">
      <c r="A90" s="189"/>
      <c r="B90" s="14"/>
      <c r="C90" s="20" t="s">
        <v>14</v>
      </c>
      <c r="D90" s="64">
        <v>15338</v>
      </c>
      <c r="E90" s="64"/>
      <c r="F90" s="64"/>
      <c r="G90" s="64"/>
      <c r="H90" s="64"/>
      <c r="I90" s="64"/>
      <c r="J90" s="77"/>
      <c r="K90" s="190"/>
    </row>
    <row r="91" spans="1:11" ht="0.75" customHeight="1" x14ac:dyDescent="0.2">
      <c r="A91" s="189"/>
      <c r="B91" s="14"/>
      <c r="C91" s="46" t="s">
        <v>57</v>
      </c>
      <c r="D91" s="68"/>
      <c r="E91" s="68"/>
      <c r="F91" s="68"/>
      <c r="G91" s="68"/>
      <c r="H91" s="68"/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26</v>
      </c>
      <c r="D92" s="68"/>
      <c r="E92" s="68">
        <v>1114</v>
      </c>
      <c r="F92" s="68">
        <v>1114</v>
      </c>
      <c r="G92" s="68"/>
      <c r="H92" s="68">
        <v>1114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27</v>
      </c>
      <c r="D93" s="68"/>
      <c r="E93" s="68">
        <v>159</v>
      </c>
      <c r="F93" s="68">
        <v>159</v>
      </c>
      <c r="G93" s="68"/>
      <c r="H93" s="68">
        <v>159</v>
      </c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38</v>
      </c>
      <c r="D94" s="68"/>
      <c r="E94" s="68">
        <v>6480</v>
      </c>
      <c r="F94" s="68">
        <v>6480</v>
      </c>
      <c r="G94" s="68">
        <v>6480</v>
      </c>
      <c r="H94" s="68"/>
      <c r="I94" s="68"/>
      <c r="J94" s="69"/>
      <c r="K94" s="220"/>
    </row>
    <row r="95" spans="1:11" ht="20.100000000000001" customHeight="1" x14ac:dyDescent="0.2">
      <c r="A95" s="189"/>
      <c r="B95" s="14"/>
      <c r="C95" s="46" t="s">
        <v>28</v>
      </c>
      <c r="D95" s="68"/>
      <c r="E95" s="68">
        <v>2480</v>
      </c>
      <c r="F95" s="68">
        <v>2480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189"/>
      <c r="B96" s="14"/>
      <c r="C96" s="46" t="s">
        <v>15</v>
      </c>
      <c r="D96" s="68"/>
      <c r="E96" s="68">
        <v>5105</v>
      </c>
      <c r="F96" s="68">
        <v>5105</v>
      </c>
      <c r="G96" s="68"/>
      <c r="H96" s="68"/>
      <c r="I96" s="68"/>
      <c r="J96" s="69"/>
      <c r="K96" s="220"/>
    </row>
    <row r="97" spans="1:11" ht="20.100000000000001" customHeight="1" thickBot="1" x14ac:dyDescent="0.25">
      <c r="A97" s="216" t="s">
        <v>39</v>
      </c>
      <c r="B97" s="11"/>
      <c r="C97" s="17"/>
      <c r="D97" s="57">
        <f t="shared" ref="D97:K97" si="15">SUM(D98)</f>
        <v>5500920</v>
      </c>
      <c r="E97" s="57">
        <f t="shared" si="15"/>
        <v>5500920</v>
      </c>
      <c r="F97" s="57">
        <f t="shared" si="15"/>
        <v>5500920</v>
      </c>
      <c r="G97" s="57">
        <f t="shared" si="15"/>
        <v>5072830</v>
      </c>
      <c r="H97" s="57">
        <f t="shared" si="15"/>
        <v>16190</v>
      </c>
      <c r="I97" s="57">
        <f t="shared" si="15"/>
        <v>16600</v>
      </c>
      <c r="J97" s="57">
        <f t="shared" si="15"/>
        <v>0</v>
      </c>
      <c r="K97" s="217">
        <f t="shared" si="15"/>
        <v>16000</v>
      </c>
    </row>
    <row r="98" spans="1:11" ht="20.100000000000001" customHeight="1" x14ac:dyDescent="0.25">
      <c r="A98" s="189"/>
      <c r="B98" s="27" t="s">
        <v>40</v>
      </c>
      <c r="C98" s="28"/>
      <c r="D98" s="80">
        <f>SUM(D99+D103)</f>
        <v>5500920</v>
      </c>
      <c r="E98" s="80">
        <f t="shared" ref="E98:K98" si="16">SUM(E99:E126)</f>
        <v>5500920</v>
      </c>
      <c r="F98" s="80">
        <f t="shared" si="16"/>
        <v>5500920</v>
      </c>
      <c r="G98" s="80">
        <f t="shared" si="16"/>
        <v>5072830</v>
      </c>
      <c r="H98" s="80">
        <f t="shared" si="16"/>
        <v>16190</v>
      </c>
      <c r="I98" s="80">
        <f t="shared" si="16"/>
        <v>16600</v>
      </c>
      <c r="J98" s="80">
        <f t="shared" si="16"/>
        <v>0</v>
      </c>
      <c r="K98" s="222">
        <f t="shared" si="16"/>
        <v>16000</v>
      </c>
    </row>
    <row r="99" spans="1:11" ht="20.100000000000001" customHeight="1" x14ac:dyDescent="0.2">
      <c r="A99" s="189"/>
      <c r="B99" s="14"/>
      <c r="C99" s="15" t="s">
        <v>14</v>
      </c>
      <c r="D99" s="60">
        <v>5500920</v>
      </c>
      <c r="E99" s="60"/>
      <c r="F99" s="60"/>
      <c r="G99" s="60"/>
      <c r="H99" s="60"/>
      <c r="I99" s="60"/>
      <c r="J99" s="61"/>
      <c r="K99" s="219"/>
    </row>
    <row r="100" spans="1:11" ht="20.100000000000001" customHeight="1" x14ac:dyDescent="0.2">
      <c r="A100" s="189"/>
      <c r="B100" s="14"/>
      <c r="C100" s="20" t="s">
        <v>19</v>
      </c>
      <c r="D100" s="64"/>
      <c r="E100" s="64"/>
      <c r="F100" s="64"/>
      <c r="G100" s="64"/>
      <c r="H100" s="64"/>
      <c r="I100" s="64"/>
      <c r="J100" s="77"/>
      <c r="K100" s="190">
        <v>15000</v>
      </c>
    </row>
    <row r="101" spans="1:11" ht="20.100000000000001" customHeight="1" x14ac:dyDescent="0.2">
      <c r="A101" s="189"/>
      <c r="B101" s="14"/>
      <c r="C101" s="20" t="s">
        <v>63</v>
      </c>
      <c r="D101" s="64"/>
      <c r="E101" s="64"/>
      <c r="F101" s="64"/>
      <c r="G101" s="64"/>
      <c r="H101" s="64"/>
      <c r="I101" s="64"/>
      <c r="J101" s="77"/>
      <c r="K101" s="190">
        <v>1000</v>
      </c>
    </row>
    <row r="102" spans="1:11" ht="20.100000000000001" customHeight="1" x14ac:dyDescent="0.2">
      <c r="A102" s="189"/>
      <c r="B102" s="14"/>
      <c r="C102" s="21" t="s">
        <v>57</v>
      </c>
      <c r="D102" s="65"/>
      <c r="E102" s="65">
        <v>600</v>
      </c>
      <c r="F102" s="65">
        <v>600</v>
      </c>
      <c r="G102" s="65"/>
      <c r="H102" s="65"/>
      <c r="I102" s="65">
        <v>600</v>
      </c>
      <c r="J102" s="67"/>
      <c r="K102" s="198"/>
    </row>
    <row r="103" spans="1:11" ht="20.100000000000001" customHeight="1" x14ac:dyDescent="0.2">
      <c r="A103" s="189"/>
      <c r="B103" s="14"/>
      <c r="C103" s="21" t="s">
        <v>41</v>
      </c>
      <c r="D103" s="65"/>
      <c r="E103" s="65">
        <v>160000</v>
      </c>
      <c r="F103" s="65">
        <v>160000</v>
      </c>
      <c r="G103" s="65"/>
      <c r="H103" s="65"/>
      <c r="I103" s="65">
        <v>16000</v>
      </c>
      <c r="J103" s="67"/>
      <c r="K103" s="215"/>
    </row>
    <row r="104" spans="1:11" ht="20.100000000000001" customHeight="1" x14ac:dyDescent="0.2">
      <c r="A104" s="189"/>
      <c r="B104" s="14"/>
      <c r="C104" s="21" t="s">
        <v>24</v>
      </c>
      <c r="D104" s="65"/>
      <c r="E104" s="65">
        <v>80240</v>
      </c>
      <c r="F104" s="65">
        <v>80240</v>
      </c>
      <c r="G104" s="65">
        <v>80240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25</v>
      </c>
      <c r="D105" s="65"/>
      <c r="E105" s="65">
        <v>5540</v>
      </c>
      <c r="F105" s="65">
        <v>5540</v>
      </c>
      <c r="G105" s="65">
        <v>5540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42</v>
      </c>
      <c r="D106" s="65"/>
      <c r="E106" s="65">
        <v>3683203</v>
      </c>
      <c r="F106" s="65">
        <v>3683203</v>
      </c>
      <c r="G106" s="65">
        <v>3683203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43</v>
      </c>
      <c r="D107" s="65"/>
      <c r="E107" s="65">
        <v>187867</v>
      </c>
      <c r="F107" s="65">
        <v>187867</v>
      </c>
      <c r="G107" s="65">
        <v>187867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44</v>
      </c>
      <c r="D108" s="65"/>
      <c r="E108" s="65">
        <v>290310</v>
      </c>
      <c r="F108" s="65">
        <v>290310</v>
      </c>
      <c r="G108" s="65">
        <v>290310</v>
      </c>
      <c r="H108" s="65"/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26</v>
      </c>
      <c r="D109" s="65"/>
      <c r="E109" s="65">
        <v>13490</v>
      </c>
      <c r="F109" s="65">
        <v>13490</v>
      </c>
      <c r="G109" s="65"/>
      <c r="H109" s="65">
        <v>13490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27</v>
      </c>
      <c r="D110" s="65"/>
      <c r="E110" s="65">
        <v>1800</v>
      </c>
      <c r="F110" s="65">
        <v>1800</v>
      </c>
      <c r="G110" s="65"/>
      <c r="H110" s="65">
        <v>1800</v>
      </c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38</v>
      </c>
      <c r="D111" s="65"/>
      <c r="E111" s="65">
        <v>17000</v>
      </c>
      <c r="F111" s="65">
        <v>17000</v>
      </c>
      <c r="G111" s="65">
        <v>17000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45</v>
      </c>
      <c r="D112" s="65"/>
      <c r="E112" s="65">
        <v>808670</v>
      </c>
      <c r="F112" s="65">
        <v>808670</v>
      </c>
      <c r="G112" s="65">
        <v>808670</v>
      </c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28</v>
      </c>
      <c r="D113" s="65"/>
      <c r="E113" s="65">
        <v>40000</v>
      </c>
      <c r="F113" s="65">
        <v>40000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46</v>
      </c>
      <c r="D114" s="65"/>
      <c r="E114" s="65">
        <v>4000</v>
      </c>
      <c r="F114" s="65">
        <v>4000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29</v>
      </c>
      <c r="D115" s="81"/>
      <c r="E115" s="65">
        <v>123000</v>
      </c>
      <c r="F115" s="65">
        <v>123000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30</v>
      </c>
      <c r="D116" s="65"/>
      <c r="E116" s="65">
        <v>7000</v>
      </c>
      <c r="F116" s="65">
        <v>7000</v>
      </c>
      <c r="G116" s="65"/>
      <c r="H116" s="65"/>
      <c r="I116" s="65"/>
      <c r="J116" s="67"/>
      <c r="K116" s="215"/>
    </row>
    <row r="117" spans="1:12" ht="20.100000000000001" customHeight="1" x14ac:dyDescent="0.2">
      <c r="A117" s="189"/>
      <c r="B117" s="14"/>
      <c r="C117" s="21" t="s">
        <v>31</v>
      </c>
      <c r="D117" s="65"/>
      <c r="E117" s="65">
        <v>8000</v>
      </c>
      <c r="F117" s="65">
        <v>8000</v>
      </c>
      <c r="G117" s="65"/>
      <c r="H117" s="65"/>
      <c r="I117" s="65"/>
      <c r="J117" s="67"/>
      <c r="K117" s="215"/>
      <c r="L117" s="113"/>
    </row>
    <row r="118" spans="1:12" ht="20.100000000000001" customHeight="1" x14ac:dyDescent="0.2">
      <c r="A118" s="189"/>
      <c r="B118" s="14"/>
      <c r="C118" s="21" t="s">
        <v>15</v>
      </c>
      <c r="D118" s="65"/>
      <c r="E118" s="65">
        <v>37000</v>
      </c>
      <c r="F118" s="65">
        <v>37000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47</v>
      </c>
      <c r="D119" s="65"/>
      <c r="E119" s="65">
        <v>9800</v>
      </c>
      <c r="F119" s="65">
        <v>9800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32</v>
      </c>
      <c r="D120" s="65"/>
      <c r="E120" s="65">
        <v>3000</v>
      </c>
      <c r="F120" s="65">
        <v>3000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33</v>
      </c>
      <c r="D121" s="65"/>
      <c r="E121" s="65">
        <v>5541</v>
      </c>
      <c r="F121" s="65">
        <v>5541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34</v>
      </c>
      <c r="D122" s="65"/>
      <c r="E122" s="65">
        <v>1663</v>
      </c>
      <c r="F122" s="65">
        <v>1663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58</v>
      </c>
      <c r="D123" s="65"/>
      <c r="E123" s="65">
        <v>11000</v>
      </c>
      <c r="F123" s="65">
        <v>11000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48</v>
      </c>
      <c r="D124" s="65"/>
      <c r="E124" s="65">
        <v>596</v>
      </c>
      <c r="F124" s="65">
        <v>596</v>
      </c>
      <c r="G124" s="65"/>
      <c r="H124" s="65"/>
      <c r="I124" s="65"/>
      <c r="J124" s="67"/>
      <c r="K124" s="215"/>
    </row>
    <row r="125" spans="1:12" ht="20.100000000000001" customHeight="1" x14ac:dyDescent="0.2">
      <c r="A125" s="189"/>
      <c r="B125" s="14"/>
      <c r="C125" s="21" t="s">
        <v>49</v>
      </c>
      <c r="D125" s="65"/>
      <c r="E125" s="65">
        <v>700</v>
      </c>
      <c r="F125" s="65">
        <v>700</v>
      </c>
      <c r="G125" s="65"/>
      <c r="H125" s="65"/>
      <c r="I125" s="65"/>
      <c r="J125" s="67"/>
      <c r="K125" s="215"/>
    </row>
    <row r="126" spans="1:12" ht="20.100000000000001" customHeight="1" thickBot="1" x14ac:dyDescent="0.25">
      <c r="A126" s="189"/>
      <c r="B126" s="14"/>
      <c r="C126" s="46" t="s">
        <v>83</v>
      </c>
      <c r="D126" s="68"/>
      <c r="E126" s="68">
        <v>900</v>
      </c>
      <c r="F126" s="68">
        <v>900</v>
      </c>
      <c r="G126" s="68"/>
      <c r="H126" s="68">
        <v>900</v>
      </c>
      <c r="I126" s="68"/>
      <c r="J126" s="69"/>
      <c r="K126" s="220"/>
    </row>
    <row r="127" spans="1:12" ht="20.100000000000001" customHeight="1" thickBot="1" x14ac:dyDescent="0.25">
      <c r="A127" s="216" t="s">
        <v>64</v>
      </c>
      <c r="B127" s="11"/>
      <c r="C127" s="17"/>
      <c r="D127" s="57">
        <f>SUM(D128)</f>
        <v>132000</v>
      </c>
      <c r="E127" s="57">
        <f t="shared" ref="E127:K127" si="17">SUM(E128)</f>
        <v>132000</v>
      </c>
      <c r="F127" s="57">
        <f t="shared" si="17"/>
        <v>132000</v>
      </c>
      <c r="G127" s="57">
        <f t="shared" si="17"/>
        <v>6082</v>
      </c>
      <c r="H127" s="57">
        <f t="shared" si="17"/>
        <v>1144</v>
      </c>
      <c r="I127" s="57">
        <f t="shared" si="17"/>
        <v>0</v>
      </c>
      <c r="J127" s="57">
        <f t="shared" si="17"/>
        <v>0</v>
      </c>
      <c r="K127" s="217">
        <f t="shared" si="17"/>
        <v>0</v>
      </c>
    </row>
    <row r="128" spans="1:12" ht="20.100000000000001" customHeight="1" x14ac:dyDescent="0.2">
      <c r="A128" s="223"/>
      <c r="B128" s="32" t="s">
        <v>65</v>
      </c>
      <c r="C128" s="33"/>
      <c r="D128" s="82">
        <f t="shared" ref="D128:K128" si="18">SUM(D129:D135)</f>
        <v>132000</v>
      </c>
      <c r="E128" s="82">
        <f t="shared" si="18"/>
        <v>132000</v>
      </c>
      <c r="F128" s="82">
        <f t="shared" si="18"/>
        <v>132000</v>
      </c>
      <c r="G128" s="82">
        <f t="shared" si="18"/>
        <v>6082</v>
      </c>
      <c r="H128" s="82">
        <f t="shared" si="18"/>
        <v>1144</v>
      </c>
      <c r="I128" s="82">
        <f t="shared" si="18"/>
        <v>0</v>
      </c>
      <c r="J128" s="82">
        <f t="shared" si="18"/>
        <v>0</v>
      </c>
      <c r="K128" s="224">
        <f t="shared" si="18"/>
        <v>0</v>
      </c>
    </row>
    <row r="129" spans="1:11" ht="20.100000000000001" customHeight="1" x14ac:dyDescent="0.2">
      <c r="A129" s="189"/>
      <c r="B129" s="14"/>
      <c r="C129" s="36" t="s">
        <v>14</v>
      </c>
      <c r="D129" s="83">
        <v>132000</v>
      </c>
      <c r="E129" s="83"/>
      <c r="F129" s="84"/>
      <c r="G129" s="84"/>
      <c r="H129" s="84"/>
      <c r="I129" s="84"/>
      <c r="J129" s="84"/>
      <c r="K129" s="225"/>
    </row>
    <row r="130" spans="1:11" ht="20.100000000000001" customHeight="1" x14ac:dyDescent="0.2">
      <c r="A130" s="189"/>
      <c r="B130" s="14"/>
      <c r="C130" s="46" t="s">
        <v>81</v>
      </c>
      <c r="D130" s="68"/>
      <c r="E130" s="68">
        <v>64020</v>
      </c>
      <c r="F130" s="69">
        <v>64020</v>
      </c>
      <c r="G130" s="69"/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23</v>
      </c>
      <c r="D131" s="68"/>
      <c r="E131" s="68">
        <v>6082</v>
      </c>
      <c r="F131" s="69">
        <v>6082</v>
      </c>
      <c r="G131" s="69">
        <v>6082</v>
      </c>
      <c r="H131" s="69"/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26</v>
      </c>
      <c r="D132" s="68"/>
      <c r="E132" s="68">
        <v>1045</v>
      </c>
      <c r="F132" s="69">
        <v>1045</v>
      </c>
      <c r="G132" s="69"/>
      <c r="H132" s="69">
        <v>1045</v>
      </c>
      <c r="I132" s="69"/>
      <c r="J132" s="69"/>
      <c r="K132" s="220"/>
    </row>
    <row r="133" spans="1:11" ht="20.100000000000001" customHeight="1" x14ac:dyDescent="0.2">
      <c r="A133" s="189"/>
      <c r="B133" s="14"/>
      <c r="C133" s="46" t="s">
        <v>27</v>
      </c>
      <c r="D133" s="68"/>
      <c r="E133" s="68">
        <v>99</v>
      </c>
      <c r="F133" s="69">
        <v>99</v>
      </c>
      <c r="G133" s="69"/>
      <c r="H133" s="69">
        <v>99</v>
      </c>
      <c r="I133" s="69"/>
      <c r="J133" s="69"/>
      <c r="K133" s="220"/>
    </row>
    <row r="134" spans="1:11" ht="20.100000000000001" customHeight="1" x14ac:dyDescent="0.2">
      <c r="A134" s="189"/>
      <c r="B134" s="14"/>
      <c r="C134" s="21" t="s">
        <v>28</v>
      </c>
      <c r="D134" s="65"/>
      <c r="E134" s="65">
        <v>694</v>
      </c>
      <c r="F134" s="65">
        <v>694</v>
      </c>
      <c r="G134" s="67"/>
      <c r="H134" s="67"/>
      <c r="I134" s="67"/>
      <c r="J134" s="67"/>
      <c r="K134" s="215"/>
    </row>
    <row r="135" spans="1:11" ht="18" customHeight="1" thickBot="1" x14ac:dyDescent="0.25">
      <c r="A135" s="226"/>
      <c r="B135" s="31"/>
      <c r="C135" s="16" t="s">
        <v>15</v>
      </c>
      <c r="D135" s="62"/>
      <c r="E135" s="62">
        <v>60060</v>
      </c>
      <c r="F135" s="62">
        <v>60060</v>
      </c>
      <c r="G135" s="75"/>
      <c r="H135" s="75"/>
      <c r="I135" s="75"/>
      <c r="J135" s="75"/>
      <c r="K135" s="227"/>
    </row>
    <row r="136" spans="1:11" ht="0.75" hidden="1" customHeight="1" thickBot="1" x14ac:dyDescent="0.25">
      <c r="A136" s="216" t="s">
        <v>77</v>
      </c>
      <c r="B136" s="11"/>
      <c r="C136" s="17"/>
      <c r="D136" s="57">
        <f t="shared" ref="D136:K136" si="19">SUM(D137)</f>
        <v>0</v>
      </c>
      <c r="E136" s="57">
        <f t="shared" si="19"/>
        <v>0</v>
      </c>
      <c r="F136" s="58">
        <f t="shared" si="19"/>
        <v>0</v>
      </c>
      <c r="G136" s="58">
        <f t="shared" si="19"/>
        <v>0</v>
      </c>
      <c r="H136" s="58">
        <f t="shared" si="19"/>
        <v>0</v>
      </c>
      <c r="I136" s="58">
        <f t="shared" si="19"/>
        <v>0</v>
      </c>
      <c r="J136" s="58">
        <f t="shared" si="19"/>
        <v>0</v>
      </c>
      <c r="K136" s="217">
        <f t="shared" si="19"/>
        <v>0</v>
      </c>
    </row>
    <row r="137" spans="1:11" ht="19.5" hidden="1" customHeight="1" thickBot="1" x14ac:dyDescent="0.25">
      <c r="A137" s="277"/>
      <c r="B137" s="31" t="s">
        <v>78</v>
      </c>
      <c r="C137" s="45"/>
      <c r="D137" s="85">
        <f>SUM(D138)</f>
        <v>0</v>
      </c>
      <c r="E137" s="85">
        <f>SUM(E139)</f>
        <v>0</v>
      </c>
      <c r="F137" s="85">
        <f>SUM(F139)</f>
        <v>0</v>
      </c>
      <c r="G137" s="86"/>
      <c r="H137" s="86"/>
      <c r="I137" s="86"/>
      <c r="J137" s="86"/>
      <c r="K137" s="228"/>
    </row>
    <row r="138" spans="1:11" ht="14.25" hidden="1" customHeight="1" thickBot="1" x14ac:dyDescent="0.25">
      <c r="A138" s="278"/>
      <c r="B138" s="275"/>
      <c r="C138" s="56" t="s">
        <v>14</v>
      </c>
      <c r="D138" s="87"/>
      <c r="E138" s="87"/>
      <c r="F138" s="88"/>
      <c r="G138" s="88"/>
      <c r="H138" s="88"/>
      <c r="I138" s="88"/>
      <c r="J138" s="88"/>
      <c r="K138" s="229"/>
    </row>
    <row r="139" spans="1:11" ht="33.75" hidden="1" customHeight="1" thickBot="1" x14ac:dyDescent="0.25">
      <c r="A139" s="279"/>
      <c r="B139" s="276"/>
      <c r="C139" s="16" t="s">
        <v>79</v>
      </c>
      <c r="D139" s="62"/>
      <c r="E139" s="62"/>
      <c r="F139" s="75"/>
      <c r="G139" s="75"/>
      <c r="H139" s="75"/>
      <c r="I139" s="75"/>
      <c r="J139" s="75"/>
      <c r="K139" s="227"/>
    </row>
    <row r="140" spans="1:11" ht="27" hidden="1" customHeight="1" thickBot="1" x14ac:dyDescent="0.25">
      <c r="A140" s="216"/>
      <c r="B140" s="11"/>
      <c r="C140" s="17"/>
      <c r="D140" s="57">
        <f t="shared" ref="D140:K140" si="20">SUM(D141)</f>
        <v>0</v>
      </c>
      <c r="E140" s="57">
        <f t="shared" si="20"/>
        <v>0</v>
      </c>
      <c r="F140" s="58">
        <f t="shared" si="20"/>
        <v>0</v>
      </c>
      <c r="G140" s="58">
        <f t="shared" si="20"/>
        <v>0</v>
      </c>
      <c r="H140" s="58">
        <f t="shared" si="20"/>
        <v>0</v>
      </c>
      <c r="I140" s="58">
        <f t="shared" si="20"/>
        <v>0</v>
      </c>
      <c r="J140" s="58">
        <f t="shared" si="20"/>
        <v>0</v>
      </c>
      <c r="K140" s="217">
        <f t="shared" si="20"/>
        <v>0</v>
      </c>
    </row>
    <row r="141" spans="1:11" ht="25.5" hidden="1" customHeight="1" thickBot="1" x14ac:dyDescent="0.25">
      <c r="A141" s="223"/>
      <c r="B141" s="25"/>
      <c r="C141" s="26"/>
      <c r="D141" s="76">
        <f>SUM(D142)</f>
        <v>0</v>
      </c>
      <c r="E141" s="76">
        <f t="shared" ref="E141:K141" si="21">SUM(E143)</f>
        <v>0</v>
      </c>
      <c r="F141" s="76">
        <f t="shared" si="21"/>
        <v>0</v>
      </c>
      <c r="G141" s="76">
        <f t="shared" si="21"/>
        <v>0</v>
      </c>
      <c r="H141" s="76">
        <f t="shared" si="21"/>
        <v>0</v>
      </c>
      <c r="I141" s="76">
        <f t="shared" si="21"/>
        <v>0</v>
      </c>
      <c r="J141" s="76">
        <f t="shared" si="21"/>
        <v>0</v>
      </c>
      <c r="K141" s="230">
        <f t="shared" si="21"/>
        <v>0</v>
      </c>
    </row>
    <row r="142" spans="1:11" ht="30.75" hidden="1" customHeight="1" thickBot="1" x14ac:dyDescent="0.25">
      <c r="A142" s="231"/>
      <c r="B142" s="44"/>
      <c r="C142" s="109"/>
      <c r="D142" s="110"/>
      <c r="E142" s="110"/>
      <c r="F142" s="110"/>
      <c r="G142" s="111"/>
      <c r="H142" s="111"/>
      <c r="I142" s="111"/>
      <c r="J142" s="112"/>
      <c r="K142" s="232"/>
    </row>
    <row r="143" spans="1:11" ht="32.25" hidden="1" customHeight="1" thickBot="1" x14ac:dyDescent="0.25">
      <c r="A143" s="189"/>
      <c r="B143" s="14"/>
      <c r="C143" s="46" t="s">
        <v>50</v>
      </c>
      <c r="D143" s="68"/>
      <c r="E143" s="64"/>
      <c r="F143" s="64"/>
      <c r="G143" s="68"/>
      <c r="H143" s="68"/>
      <c r="I143" s="68"/>
      <c r="J143" s="86"/>
      <c r="K143" s="228"/>
    </row>
    <row r="144" spans="1:11" ht="18.75" customHeight="1" thickBot="1" x14ac:dyDescent="0.25">
      <c r="A144" s="216" t="s">
        <v>51</v>
      </c>
      <c r="B144" s="11"/>
      <c r="C144" s="11"/>
      <c r="D144" s="57">
        <f>SUM(D146+D150)</f>
        <v>795297</v>
      </c>
      <c r="E144" s="57">
        <f t="shared" ref="E144:K144" si="22">SUM(E146+E150)</f>
        <v>795297</v>
      </c>
      <c r="F144" s="57">
        <f t="shared" si="22"/>
        <v>795297</v>
      </c>
      <c r="G144" s="57">
        <f t="shared" si="22"/>
        <v>5900</v>
      </c>
      <c r="H144" s="57">
        <f t="shared" si="22"/>
        <v>0</v>
      </c>
      <c r="I144" s="57">
        <f t="shared" si="22"/>
        <v>800</v>
      </c>
      <c r="J144" s="57">
        <f t="shared" si="22"/>
        <v>0</v>
      </c>
      <c r="K144" s="217">
        <f t="shared" si="22"/>
        <v>0</v>
      </c>
    </row>
    <row r="145" spans="1:11" ht="19.5" hidden="1" customHeight="1" thickBot="1" x14ac:dyDescent="0.25">
      <c r="A145" s="233" t="s">
        <v>51</v>
      </c>
      <c r="B145" s="115"/>
      <c r="C145" s="115"/>
      <c r="D145" s="116">
        <f>SUM(D146+D150)</f>
        <v>795297</v>
      </c>
      <c r="E145" s="116">
        <f t="shared" ref="E145:K145" si="23">SUM(E146+E150)</f>
        <v>795297</v>
      </c>
      <c r="F145" s="116">
        <f t="shared" si="23"/>
        <v>795297</v>
      </c>
      <c r="G145" s="116">
        <f t="shared" si="23"/>
        <v>5900</v>
      </c>
      <c r="H145" s="116">
        <f t="shared" si="23"/>
        <v>0</v>
      </c>
      <c r="I145" s="116">
        <f t="shared" si="23"/>
        <v>800</v>
      </c>
      <c r="J145" s="116">
        <f t="shared" si="23"/>
        <v>0</v>
      </c>
      <c r="K145" s="234">
        <f t="shared" si="23"/>
        <v>0</v>
      </c>
    </row>
    <row r="146" spans="1:11" ht="18.75" customHeight="1" x14ac:dyDescent="0.2">
      <c r="A146" s="235"/>
      <c r="B146" s="29" t="s">
        <v>52</v>
      </c>
      <c r="C146" s="29"/>
      <c r="D146" s="89">
        <f>SUM(D148)</f>
        <v>782697</v>
      </c>
      <c r="E146" s="89">
        <f>SUM(E148:E149)</f>
        <v>782697</v>
      </c>
      <c r="F146" s="89">
        <f>SUM(F149)</f>
        <v>782697</v>
      </c>
      <c r="G146" s="89">
        <f>SUM(G149)</f>
        <v>0</v>
      </c>
      <c r="H146" s="89">
        <f>SUM(H149)</f>
        <v>0</v>
      </c>
      <c r="I146" s="89">
        <f>SUM(I149)</f>
        <v>0</v>
      </c>
      <c r="J146" s="89">
        <f>SUM(J149)</f>
        <v>0</v>
      </c>
      <c r="K146" s="236">
        <f>SUM(K147:K149)</f>
        <v>0</v>
      </c>
    </row>
    <row r="147" spans="1:11" ht="19.5" hidden="1" customHeight="1" x14ac:dyDescent="0.2">
      <c r="A147" s="237"/>
      <c r="B147" s="268"/>
      <c r="C147" s="41" t="s">
        <v>75</v>
      </c>
      <c r="D147" s="90"/>
      <c r="E147" s="90"/>
      <c r="F147" s="90"/>
      <c r="G147" s="90"/>
      <c r="H147" s="90"/>
      <c r="I147" s="90"/>
      <c r="J147" s="91"/>
      <c r="K147" s="238"/>
    </row>
    <row r="148" spans="1:11" ht="20.100000000000001" customHeight="1" x14ac:dyDescent="0.2">
      <c r="A148" s="237"/>
      <c r="B148" s="269"/>
      <c r="C148" s="42" t="s">
        <v>14</v>
      </c>
      <c r="D148" s="78">
        <v>782697</v>
      </c>
      <c r="E148" s="78"/>
      <c r="F148" s="78"/>
      <c r="G148" s="78"/>
      <c r="H148" s="78"/>
      <c r="I148" s="92"/>
      <c r="J148" s="93"/>
      <c r="K148" s="239"/>
    </row>
    <row r="149" spans="1:11" ht="20.100000000000001" customHeight="1" x14ac:dyDescent="0.2">
      <c r="A149" s="237"/>
      <c r="B149" s="270"/>
      <c r="C149" s="30" t="s">
        <v>53</v>
      </c>
      <c r="D149" s="94"/>
      <c r="E149" s="78">
        <v>782697</v>
      </c>
      <c r="F149" s="78">
        <v>782697</v>
      </c>
      <c r="G149" s="94"/>
      <c r="H149" s="94"/>
      <c r="I149" s="95"/>
      <c r="J149" s="96"/>
      <c r="K149" s="240"/>
    </row>
    <row r="150" spans="1:11" ht="20.100000000000001" customHeight="1" x14ac:dyDescent="0.2">
      <c r="A150" s="237"/>
      <c r="B150" s="40" t="s">
        <v>72</v>
      </c>
      <c r="C150" s="40"/>
      <c r="D150" s="97">
        <f t="shared" ref="D150:K150" si="24">SUM(D151:D154)</f>
        <v>12600</v>
      </c>
      <c r="E150" s="97">
        <f t="shared" si="24"/>
        <v>12600</v>
      </c>
      <c r="F150" s="97">
        <f t="shared" si="24"/>
        <v>12600</v>
      </c>
      <c r="G150" s="97">
        <f t="shared" si="24"/>
        <v>5900</v>
      </c>
      <c r="H150" s="97">
        <f t="shared" si="24"/>
        <v>0</v>
      </c>
      <c r="I150" s="97">
        <f t="shared" si="24"/>
        <v>800</v>
      </c>
      <c r="J150" s="97">
        <f t="shared" si="24"/>
        <v>0</v>
      </c>
      <c r="K150" s="241">
        <f t="shared" si="24"/>
        <v>0</v>
      </c>
    </row>
    <row r="151" spans="1:11" ht="20.100000000000001" customHeight="1" x14ac:dyDescent="0.2">
      <c r="A151" s="237"/>
      <c r="B151" s="39"/>
      <c r="C151" s="41" t="s">
        <v>14</v>
      </c>
      <c r="D151" s="90">
        <v>12600</v>
      </c>
      <c r="E151" s="90"/>
      <c r="F151" s="90"/>
      <c r="G151" s="90"/>
      <c r="H151" s="90"/>
      <c r="I151" s="98"/>
      <c r="J151" s="91"/>
      <c r="K151" s="242"/>
    </row>
    <row r="152" spans="1:11" ht="20.100000000000001" customHeight="1" x14ac:dyDescent="0.2">
      <c r="A152" s="237"/>
      <c r="B152" s="39"/>
      <c r="C152" s="42" t="s">
        <v>73</v>
      </c>
      <c r="D152" s="78"/>
      <c r="E152" s="78">
        <v>800</v>
      </c>
      <c r="F152" s="78">
        <v>800</v>
      </c>
      <c r="G152" s="78"/>
      <c r="H152" s="78"/>
      <c r="I152" s="78">
        <v>800</v>
      </c>
      <c r="J152" s="99"/>
      <c r="K152" s="239"/>
    </row>
    <row r="153" spans="1:11" ht="20.100000000000001" customHeight="1" x14ac:dyDescent="0.2">
      <c r="A153" s="237"/>
      <c r="B153" s="39"/>
      <c r="C153" s="42" t="s">
        <v>38</v>
      </c>
      <c r="D153" s="78"/>
      <c r="E153" s="78">
        <v>5900</v>
      </c>
      <c r="F153" s="78">
        <v>5900</v>
      </c>
      <c r="G153" s="78">
        <v>5900</v>
      </c>
      <c r="H153" s="78"/>
      <c r="I153" s="92"/>
      <c r="J153" s="99"/>
      <c r="K153" s="239"/>
    </row>
    <row r="154" spans="1:11" ht="20.100000000000001" customHeight="1" thickBot="1" x14ac:dyDescent="0.25">
      <c r="A154" s="237"/>
      <c r="B154" s="39"/>
      <c r="C154" s="42" t="s">
        <v>15</v>
      </c>
      <c r="D154" s="78"/>
      <c r="E154" s="78">
        <v>5900</v>
      </c>
      <c r="F154" s="78">
        <v>5900</v>
      </c>
      <c r="G154" s="78"/>
      <c r="H154" s="78"/>
      <c r="I154" s="92"/>
      <c r="J154" s="99"/>
      <c r="K154" s="239"/>
    </row>
    <row r="155" spans="1:11" ht="20.100000000000001" customHeight="1" thickBot="1" x14ac:dyDescent="0.25">
      <c r="A155" s="216" t="s">
        <v>54</v>
      </c>
      <c r="B155" s="11"/>
      <c r="C155" s="17"/>
      <c r="D155" s="57">
        <f t="shared" ref="D155:J155" si="25">SUM(D156)</f>
        <v>276825</v>
      </c>
      <c r="E155" s="57">
        <f t="shared" si="25"/>
        <v>276825</v>
      </c>
      <c r="F155" s="57">
        <f t="shared" si="25"/>
        <v>276825</v>
      </c>
      <c r="G155" s="57">
        <f t="shared" si="25"/>
        <v>164861</v>
      </c>
      <c r="H155" s="57">
        <f t="shared" si="25"/>
        <v>24980</v>
      </c>
      <c r="I155" s="57">
        <f t="shared" si="25"/>
        <v>0</v>
      </c>
      <c r="J155" s="57">
        <f t="shared" si="25"/>
        <v>0</v>
      </c>
      <c r="K155" s="217">
        <f>SUM(K156)</f>
        <v>4169</v>
      </c>
    </row>
    <row r="156" spans="1:11" ht="20.100000000000001" customHeight="1" x14ac:dyDescent="0.2">
      <c r="A156" s="189"/>
      <c r="B156" s="12" t="s">
        <v>55</v>
      </c>
      <c r="C156" s="13"/>
      <c r="D156" s="59">
        <f>SUM(D158)</f>
        <v>276825</v>
      </c>
      <c r="E156" s="59">
        <f t="shared" ref="E156:J156" si="26">SUM(E159:E175)</f>
        <v>276825</v>
      </c>
      <c r="F156" s="59">
        <f t="shared" si="26"/>
        <v>276825</v>
      </c>
      <c r="G156" s="59">
        <f t="shared" si="26"/>
        <v>164861</v>
      </c>
      <c r="H156" s="59">
        <f t="shared" si="26"/>
        <v>24980</v>
      </c>
      <c r="I156" s="59">
        <f t="shared" si="26"/>
        <v>0</v>
      </c>
      <c r="J156" s="59">
        <f t="shared" si="26"/>
        <v>0</v>
      </c>
      <c r="K156" s="214">
        <f>SUM(K157)</f>
        <v>4169</v>
      </c>
    </row>
    <row r="157" spans="1:11" ht="20.100000000000001" customHeight="1" x14ac:dyDescent="0.2">
      <c r="A157" s="189"/>
      <c r="B157" s="14"/>
      <c r="C157" s="15" t="s">
        <v>59</v>
      </c>
      <c r="D157" s="100"/>
      <c r="E157" s="100"/>
      <c r="F157" s="100"/>
      <c r="G157" s="100"/>
      <c r="H157" s="100"/>
      <c r="I157" s="100"/>
      <c r="J157" s="101"/>
      <c r="K157" s="219">
        <v>4169</v>
      </c>
    </row>
    <row r="158" spans="1:11" ht="20.100000000000001" customHeight="1" x14ac:dyDescent="0.2">
      <c r="A158" s="189"/>
      <c r="B158" s="14"/>
      <c r="C158" s="21" t="s">
        <v>14</v>
      </c>
      <c r="D158" s="65">
        <v>276825</v>
      </c>
      <c r="E158" s="65"/>
      <c r="F158" s="65"/>
      <c r="G158" s="65"/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23</v>
      </c>
      <c r="D159" s="65"/>
      <c r="E159" s="65">
        <v>116466</v>
      </c>
      <c r="F159" s="65">
        <v>116466</v>
      </c>
      <c r="G159" s="65">
        <v>116466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25</v>
      </c>
      <c r="D160" s="65"/>
      <c r="E160" s="65">
        <v>9358</v>
      </c>
      <c r="F160" s="65">
        <v>9358</v>
      </c>
      <c r="G160" s="65">
        <v>9358</v>
      </c>
      <c r="H160" s="65"/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26</v>
      </c>
      <c r="D161" s="65"/>
      <c r="E161" s="65">
        <v>22776</v>
      </c>
      <c r="F161" s="65">
        <v>22776</v>
      </c>
      <c r="G161" s="65"/>
      <c r="H161" s="65">
        <v>22776</v>
      </c>
      <c r="I161" s="65"/>
      <c r="J161" s="67"/>
      <c r="K161" s="215"/>
    </row>
    <row r="162" spans="1:12" ht="20.100000000000001" customHeight="1" x14ac:dyDescent="0.2">
      <c r="A162" s="189"/>
      <c r="B162" s="14"/>
      <c r="C162" s="21" t="s">
        <v>27</v>
      </c>
      <c r="D162" s="65"/>
      <c r="E162" s="65">
        <v>1500</v>
      </c>
      <c r="F162" s="65">
        <v>1500</v>
      </c>
      <c r="G162" s="65"/>
      <c r="H162" s="65">
        <v>1500</v>
      </c>
      <c r="I162" s="65"/>
      <c r="J162" s="67"/>
      <c r="K162" s="215"/>
      <c r="L162" s="113"/>
    </row>
    <row r="163" spans="1:12" ht="18" customHeight="1" x14ac:dyDescent="0.2">
      <c r="A163" s="189"/>
      <c r="B163" s="14"/>
      <c r="C163" s="21" t="s">
        <v>38</v>
      </c>
      <c r="D163" s="65"/>
      <c r="E163" s="65">
        <v>39037</v>
      </c>
      <c r="F163" s="65">
        <v>39037</v>
      </c>
      <c r="G163" s="65">
        <v>39037</v>
      </c>
      <c r="H163" s="65"/>
      <c r="I163" s="65"/>
      <c r="J163" s="67"/>
      <c r="K163" s="215"/>
    </row>
    <row r="164" spans="1:12" ht="0.75" hidden="1" customHeight="1" x14ac:dyDescent="0.2">
      <c r="A164" s="189"/>
      <c r="B164" s="14"/>
      <c r="C164" s="21" t="s">
        <v>28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30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31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15</v>
      </c>
      <c r="D167" s="65"/>
      <c r="E167" s="65"/>
      <c r="F167" s="65"/>
      <c r="G167" s="65"/>
      <c r="H167" s="65"/>
      <c r="I167" s="65"/>
      <c r="J167" s="67"/>
      <c r="K167" s="215"/>
    </row>
    <row r="168" spans="1:12" ht="19.5" hidden="1" customHeight="1" x14ac:dyDescent="0.2">
      <c r="A168" s="189"/>
      <c r="B168" s="14"/>
      <c r="C168" s="21" t="s">
        <v>47</v>
      </c>
      <c r="D168" s="65"/>
      <c r="E168" s="65"/>
      <c r="F168" s="65"/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28</v>
      </c>
      <c r="D169" s="65"/>
      <c r="E169" s="65">
        <v>12000</v>
      </c>
      <c r="F169" s="65">
        <v>12000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30</v>
      </c>
      <c r="D170" s="65"/>
      <c r="E170" s="65">
        <v>400</v>
      </c>
      <c r="F170" s="65">
        <v>400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15</v>
      </c>
      <c r="D171" s="65"/>
      <c r="E171" s="65">
        <v>69000</v>
      </c>
      <c r="F171" s="65">
        <v>69000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47</v>
      </c>
      <c r="D172" s="65"/>
      <c r="E172" s="65">
        <v>1300</v>
      </c>
      <c r="F172" s="65">
        <v>1300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34</v>
      </c>
      <c r="D173" s="65"/>
      <c r="E173" s="65">
        <v>3604</v>
      </c>
      <c r="F173" s="65">
        <v>3604</v>
      </c>
      <c r="G173" s="65"/>
      <c r="H173" s="65"/>
      <c r="I173" s="65"/>
      <c r="J173" s="67"/>
      <c r="K173" s="215"/>
    </row>
    <row r="174" spans="1:12" ht="20.100000000000001" customHeight="1" x14ac:dyDescent="0.2">
      <c r="A174" s="189"/>
      <c r="B174" s="14"/>
      <c r="C174" s="21" t="s">
        <v>71</v>
      </c>
      <c r="D174" s="65"/>
      <c r="E174" s="65">
        <v>680</v>
      </c>
      <c r="F174" s="65">
        <v>680</v>
      </c>
      <c r="G174" s="65"/>
      <c r="H174" s="65"/>
      <c r="I174" s="65"/>
      <c r="J174" s="67"/>
      <c r="K174" s="215"/>
    </row>
    <row r="175" spans="1:12" ht="17.25" customHeight="1" thickBot="1" x14ac:dyDescent="0.25">
      <c r="A175" s="189"/>
      <c r="B175" s="14"/>
      <c r="C175" s="16" t="s">
        <v>83</v>
      </c>
      <c r="D175" s="62"/>
      <c r="E175" s="62">
        <v>704</v>
      </c>
      <c r="F175" s="62">
        <v>704</v>
      </c>
      <c r="G175" s="62"/>
      <c r="H175" s="62">
        <v>704</v>
      </c>
      <c r="I175" s="62"/>
      <c r="J175" s="75"/>
      <c r="K175" s="227"/>
    </row>
    <row r="176" spans="1:12" ht="19.5" hidden="1" customHeight="1" thickBot="1" x14ac:dyDescent="0.25">
      <c r="A176" s="216" t="s">
        <v>66</v>
      </c>
      <c r="B176" s="11"/>
      <c r="C176" s="17"/>
      <c r="D176" s="57">
        <f>SUM(D182+D186+D177)</f>
        <v>0</v>
      </c>
      <c r="E176" s="57">
        <f t="shared" ref="E176:K176" si="27">SUM(E182+E186+E177)</f>
        <v>0</v>
      </c>
      <c r="F176" s="57">
        <f t="shared" si="27"/>
        <v>0</v>
      </c>
      <c r="G176" s="57">
        <f t="shared" si="27"/>
        <v>0</v>
      </c>
      <c r="H176" s="57">
        <f t="shared" si="27"/>
        <v>0</v>
      </c>
      <c r="I176" s="57">
        <f t="shared" si="27"/>
        <v>0</v>
      </c>
      <c r="J176" s="57">
        <f t="shared" si="27"/>
        <v>0</v>
      </c>
      <c r="K176" s="217">
        <f t="shared" si="27"/>
        <v>0</v>
      </c>
    </row>
    <row r="177" spans="1:12" ht="19.5" hidden="1" customHeight="1" thickBot="1" x14ac:dyDescent="0.25">
      <c r="A177" s="243"/>
      <c r="B177" s="52" t="s">
        <v>80</v>
      </c>
      <c r="C177" s="53"/>
      <c r="D177" s="102">
        <f>SUM(D178:D181)</f>
        <v>0</v>
      </c>
      <c r="E177" s="102">
        <f t="shared" ref="E177:K177" si="28">SUM(E178:E181)</f>
        <v>0</v>
      </c>
      <c r="F177" s="102">
        <f t="shared" si="28"/>
        <v>0</v>
      </c>
      <c r="G177" s="102">
        <f t="shared" si="28"/>
        <v>0</v>
      </c>
      <c r="H177" s="102">
        <f t="shared" si="28"/>
        <v>0</v>
      </c>
      <c r="I177" s="102">
        <f t="shared" si="28"/>
        <v>0</v>
      </c>
      <c r="J177" s="102">
        <f t="shared" si="28"/>
        <v>0</v>
      </c>
      <c r="K177" s="244">
        <f t="shared" si="28"/>
        <v>0</v>
      </c>
    </row>
    <row r="178" spans="1:12" ht="19.5" hidden="1" customHeight="1" thickBot="1" x14ac:dyDescent="0.25">
      <c r="A178" s="202"/>
      <c r="B178" s="47"/>
      <c r="C178" s="51" t="s">
        <v>14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51" t="s">
        <v>70</v>
      </c>
      <c r="D179" s="103"/>
      <c r="E179" s="103"/>
      <c r="F179" s="103"/>
      <c r="G179" s="103"/>
      <c r="H179" s="103"/>
      <c r="I179" s="103"/>
      <c r="J179" s="103"/>
      <c r="K179" s="245"/>
    </row>
    <row r="180" spans="1:12" ht="19.5" hidden="1" customHeight="1" thickBot="1" x14ac:dyDescent="0.25">
      <c r="A180" s="202"/>
      <c r="B180" s="47"/>
      <c r="C180" s="49" t="s">
        <v>23</v>
      </c>
      <c r="D180" s="104"/>
      <c r="E180" s="104"/>
      <c r="F180" s="104"/>
      <c r="G180" s="104"/>
      <c r="H180" s="104"/>
      <c r="I180" s="104"/>
      <c r="J180" s="104"/>
      <c r="K180" s="246"/>
    </row>
    <row r="181" spans="1:12" s="4" customFormat="1" ht="19.5" hidden="1" customHeight="1" thickBot="1" x14ac:dyDescent="0.25">
      <c r="A181" s="202"/>
      <c r="B181" s="48"/>
      <c r="C181" s="50" t="s">
        <v>28</v>
      </c>
      <c r="D181" s="105"/>
      <c r="E181" s="105"/>
      <c r="F181" s="105"/>
      <c r="G181" s="105"/>
      <c r="H181" s="105"/>
      <c r="I181" s="105"/>
      <c r="J181" s="105"/>
      <c r="K181" s="247"/>
      <c r="L181" s="4">
        <v>268743</v>
      </c>
    </row>
    <row r="182" spans="1:12" ht="19.5" hidden="1" customHeight="1" thickBot="1" x14ac:dyDescent="0.25">
      <c r="A182" s="189"/>
      <c r="B182" s="32" t="s">
        <v>67</v>
      </c>
      <c r="C182" s="34"/>
      <c r="D182" s="82">
        <f>SUM(D183:D185)</f>
        <v>0</v>
      </c>
      <c r="E182" s="82">
        <f t="shared" ref="E182:K182" si="29">SUM(E183:E185)</f>
        <v>0</v>
      </c>
      <c r="F182" s="82">
        <f t="shared" si="29"/>
        <v>0</v>
      </c>
      <c r="G182" s="82">
        <f t="shared" si="29"/>
        <v>0</v>
      </c>
      <c r="H182" s="82">
        <f t="shared" si="29"/>
        <v>0</v>
      </c>
      <c r="I182" s="82">
        <f t="shared" si="29"/>
        <v>0</v>
      </c>
      <c r="J182" s="82">
        <f t="shared" si="29"/>
        <v>0</v>
      </c>
      <c r="K182" s="224">
        <f t="shared" si="29"/>
        <v>0</v>
      </c>
    </row>
    <row r="183" spans="1:12" ht="19.5" hidden="1" customHeight="1" thickBot="1" x14ac:dyDescent="0.25">
      <c r="A183" s="189"/>
      <c r="B183" s="37"/>
      <c r="C183" s="36" t="s">
        <v>68</v>
      </c>
      <c r="D183" s="83"/>
      <c r="E183" s="83"/>
      <c r="F183" s="83"/>
      <c r="G183" s="83"/>
      <c r="H183" s="83"/>
      <c r="I183" s="83"/>
      <c r="J183" s="84"/>
      <c r="K183" s="225"/>
    </row>
    <row r="184" spans="1:12" ht="19.5" hidden="1" customHeight="1" thickBot="1" x14ac:dyDescent="0.25">
      <c r="A184" s="189"/>
      <c r="B184" s="14"/>
      <c r="C184" s="21" t="s">
        <v>70</v>
      </c>
      <c r="D184" s="65"/>
      <c r="E184" s="65"/>
      <c r="F184" s="65"/>
      <c r="G184" s="65"/>
      <c r="H184" s="65"/>
      <c r="I184" s="65"/>
      <c r="J184" s="67"/>
      <c r="K184" s="215"/>
    </row>
    <row r="185" spans="1:12" ht="19.5" hidden="1" customHeight="1" thickBot="1" x14ac:dyDescent="0.25">
      <c r="A185" s="189"/>
      <c r="B185" s="12"/>
      <c r="C185" s="23" t="s">
        <v>23</v>
      </c>
      <c r="D185" s="106"/>
      <c r="E185" s="106"/>
      <c r="F185" s="106"/>
      <c r="G185" s="106"/>
      <c r="H185" s="106"/>
      <c r="I185" s="106"/>
      <c r="J185" s="107"/>
      <c r="K185" s="248"/>
    </row>
    <row r="186" spans="1:12" ht="19.5" hidden="1" customHeight="1" thickBot="1" x14ac:dyDescent="0.25">
      <c r="A186" s="189"/>
      <c r="B186" s="18" t="s">
        <v>69</v>
      </c>
      <c r="C186" s="35"/>
      <c r="D186" s="108">
        <f>SUM(D187:D189)</f>
        <v>0</v>
      </c>
      <c r="E186" s="108">
        <f t="shared" ref="E186:K186" si="30">SUM(E187:E189)</f>
        <v>0</v>
      </c>
      <c r="F186" s="108">
        <f t="shared" si="30"/>
        <v>0</v>
      </c>
      <c r="G186" s="108">
        <f t="shared" si="30"/>
        <v>0</v>
      </c>
      <c r="H186" s="108">
        <f t="shared" si="30"/>
        <v>0</v>
      </c>
      <c r="I186" s="108">
        <f t="shared" si="30"/>
        <v>0</v>
      </c>
      <c r="J186" s="108">
        <f t="shared" si="30"/>
        <v>0</v>
      </c>
      <c r="K186" s="249">
        <f t="shared" si="30"/>
        <v>0</v>
      </c>
    </row>
    <row r="187" spans="1:12" ht="19.5" hidden="1" customHeight="1" thickBot="1" x14ac:dyDescent="0.25">
      <c r="A187" s="189"/>
      <c r="B187" s="38"/>
      <c r="C187" s="15" t="s">
        <v>68</v>
      </c>
      <c r="D187" s="60"/>
      <c r="E187" s="60"/>
      <c r="F187" s="60"/>
      <c r="G187" s="60"/>
      <c r="H187" s="60"/>
      <c r="I187" s="60"/>
      <c r="J187" s="61"/>
      <c r="K187" s="219"/>
    </row>
    <row r="188" spans="1:12" ht="19.5" hidden="1" customHeight="1" thickBot="1" x14ac:dyDescent="0.25">
      <c r="A188" s="189"/>
      <c r="B188" s="14"/>
      <c r="C188" s="21" t="s">
        <v>70</v>
      </c>
      <c r="D188" s="65"/>
      <c r="E188" s="65"/>
      <c r="F188" s="65"/>
      <c r="G188" s="65"/>
      <c r="H188" s="65"/>
      <c r="I188" s="65"/>
      <c r="J188" s="67"/>
      <c r="K188" s="215"/>
    </row>
    <row r="189" spans="1:12" ht="19.5" hidden="1" customHeight="1" thickBot="1" x14ac:dyDescent="0.25">
      <c r="A189" s="226"/>
      <c r="B189" s="31"/>
      <c r="C189" s="16" t="s">
        <v>23</v>
      </c>
      <c r="D189" s="62"/>
      <c r="E189" s="62"/>
      <c r="F189" s="62"/>
      <c r="G189" s="62"/>
      <c r="H189" s="62"/>
      <c r="I189" s="62"/>
      <c r="J189" s="75"/>
      <c r="K189" s="227"/>
    </row>
    <row r="190" spans="1:12" ht="20.100000000000001" customHeight="1" thickBot="1" x14ac:dyDescent="0.25">
      <c r="A190" s="271" t="s">
        <v>56</v>
      </c>
      <c r="B190" s="272"/>
      <c r="C190" s="272"/>
      <c r="D190" s="250">
        <f t="shared" ref="D190:K190" si="31">SUM(D12+D24+D44+D79+D97+D140+D155+D145+D128+D176+D83+D136+D20)</f>
        <v>7586028</v>
      </c>
      <c r="E190" s="250">
        <f t="shared" si="31"/>
        <v>7586028</v>
      </c>
      <c r="F190" s="250">
        <f t="shared" si="31"/>
        <v>7586028</v>
      </c>
      <c r="G190" s="250">
        <f t="shared" si="31"/>
        <v>5790804</v>
      </c>
      <c r="H190" s="250">
        <f t="shared" si="31"/>
        <v>155305</v>
      </c>
      <c r="I190" s="250">
        <f t="shared" si="31"/>
        <v>19900</v>
      </c>
      <c r="J190" s="250">
        <f t="shared" si="31"/>
        <v>0</v>
      </c>
      <c r="K190" s="251">
        <f t="shared" si="31"/>
        <v>281169</v>
      </c>
    </row>
  </sheetData>
  <sheetProtection selectLockedCells="1" selectUnlockedCells="1"/>
  <mergeCells count="16">
    <mergeCell ref="B147:B149"/>
    <mergeCell ref="A190:C190"/>
    <mergeCell ref="E7:E8"/>
    <mergeCell ref="B138:B139"/>
    <mergeCell ref="A137:A139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7" min="3" max="10" man="1"/>
    <brk id="124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2023-05-23T05:40:02Z</cp:lastPrinted>
  <dcterms:created xsi:type="dcterms:W3CDTF">2023-01-17T13:33:37Z</dcterms:created>
  <dcterms:modified xsi:type="dcterms:W3CDTF">2023-05-23T09:44:25Z</dcterms:modified>
</cp:coreProperties>
</file>