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orawska\Desktop\budzet\"/>
    </mc:Choice>
  </mc:AlternateContent>
  <xr:revisionPtr revIDLastSave="0" documentId="13_ncr:1_{1AFA9321-E7B1-4524-85A0-17BCB5FC8C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l_Nr_3_URP" sheetId="1" r:id="rId1"/>
  </sheets>
  <definedNames>
    <definedName name="_xlnm.Print_Area" localSheetId="0">zal_Nr_3_URP!$A$1:$K$193</definedName>
    <definedName name="_xlnm.Print_Titles" localSheetId="0">zal_Nr_3_URP!$7:$10</definedName>
  </definedNames>
  <calcPr calcId="191029"/>
</workbook>
</file>

<file path=xl/calcChain.xml><?xml version="1.0" encoding="utf-8"?>
<calcChain xmlns="http://schemas.openxmlformats.org/spreadsheetml/2006/main">
  <c r="G100" i="1" l="1"/>
  <c r="G99" i="1" s="1"/>
  <c r="H21" i="1"/>
  <c r="H20" i="1" s="1"/>
  <c r="I21" i="1"/>
  <c r="I20" i="1" s="1"/>
  <c r="J21" i="1"/>
  <c r="J20" i="1" s="1"/>
  <c r="K21" i="1"/>
  <c r="K20" i="1" s="1"/>
  <c r="G21" i="1"/>
  <c r="G20" i="1" s="1"/>
  <c r="F21" i="1"/>
  <c r="F20" i="1" s="1"/>
  <c r="E21" i="1"/>
  <c r="E20" i="1" s="1"/>
  <c r="F91" i="1"/>
  <c r="G91" i="1"/>
  <c r="H91" i="1"/>
  <c r="I91" i="1"/>
  <c r="J91" i="1"/>
  <c r="K91" i="1"/>
  <c r="E91" i="1"/>
  <c r="F47" i="1"/>
  <c r="G47" i="1"/>
  <c r="H47" i="1"/>
  <c r="I47" i="1"/>
  <c r="J47" i="1"/>
  <c r="K47" i="1"/>
  <c r="E47" i="1"/>
  <c r="F16" i="1"/>
  <c r="G16" i="1"/>
  <c r="G12" i="1" s="1"/>
  <c r="H16" i="1"/>
  <c r="I16" i="1"/>
  <c r="J16" i="1"/>
  <c r="K16" i="1"/>
  <c r="E16" i="1"/>
  <c r="E82" i="1"/>
  <c r="E81" i="1" s="1"/>
  <c r="F151" i="1"/>
  <c r="K86" i="1"/>
  <c r="J86" i="1"/>
  <c r="I86" i="1"/>
  <c r="H86" i="1"/>
  <c r="G86" i="1"/>
  <c r="F86" i="1"/>
  <c r="E86" i="1"/>
  <c r="D86" i="1"/>
  <c r="D91" i="1"/>
  <c r="D47" i="1"/>
  <c r="D21" i="1"/>
  <c r="D20" i="1" s="1"/>
  <c r="K13" i="1"/>
  <c r="J13" i="1"/>
  <c r="I13" i="1"/>
  <c r="H13" i="1"/>
  <c r="F13" i="1"/>
  <c r="E13" i="1"/>
  <c r="D13" i="1"/>
  <c r="K27" i="1"/>
  <c r="K26" i="1" s="1"/>
  <c r="F51" i="1"/>
  <c r="E51" i="1"/>
  <c r="E27" i="1"/>
  <c r="E26" i="1" s="1"/>
  <c r="F27" i="1"/>
  <c r="F26" i="1" s="1"/>
  <c r="K157" i="1"/>
  <c r="K156" i="1" s="1"/>
  <c r="J157" i="1"/>
  <c r="J156" i="1" s="1"/>
  <c r="I157" i="1"/>
  <c r="I156" i="1" s="1"/>
  <c r="F157" i="1"/>
  <c r="F156" i="1" s="1"/>
  <c r="E157" i="1"/>
  <c r="E156" i="1" s="1"/>
  <c r="K100" i="1"/>
  <c r="K99" i="1" s="1"/>
  <c r="J100" i="1"/>
  <c r="J99" i="1" s="1"/>
  <c r="I100" i="1"/>
  <c r="I99" i="1" s="1"/>
  <c r="H100" i="1"/>
  <c r="H99" i="1" s="1"/>
  <c r="F100" i="1"/>
  <c r="F99" i="1" s="1"/>
  <c r="E100" i="1"/>
  <c r="E99" i="1" s="1"/>
  <c r="K58" i="1"/>
  <c r="J58" i="1"/>
  <c r="I58" i="1"/>
  <c r="H58" i="1"/>
  <c r="G58" i="1"/>
  <c r="F58" i="1"/>
  <c r="E58" i="1"/>
  <c r="K51" i="1"/>
  <c r="J51" i="1"/>
  <c r="I51" i="1"/>
  <c r="H51" i="1"/>
  <c r="G51" i="1"/>
  <c r="K178" i="1"/>
  <c r="J178" i="1"/>
  <c r="I178" i="1"/>
  <c r="H178" i="1"/>
  <c r="G178" i="1"/>
  <c r="F178" i="1"/>
  <c r="E178" i="1"/>
  <c r="D178" i="1"/>
  <c r="F139" i="1"/>
  <c r="F138" i="1" s="1"/>
  <c r="E139" i="1"/>
  <c r="E138" i="1" s="1"/>
  <c r="D139" i="1"/>
  <c r="D138" i="1" s="1"/>
  <c r="K138" i="1"/>
  <c r="J138" i="1"/>
  <c r="I138" i="1"/>
  <c r="H138" i="1"/>
  <c r="G138" i="1"/>
  <c r="H157" i="1"/>
  <c r="H156" i="1" s="1"/>
  <c r="I187" i="1"/>
  <c r="G187" i="1"/>
  <c r="K147" i="1"/>
  <c r="K82" i="1"/>
  <c r="K81" i="1" s="1"/>
  <c r="J82" i="1"/>
  <c r="J81" i="1" s="1"/>
  <c r="I82" i="1"/>
  <c r="I81" i="1" s="1"/>
  <c r="H82" i="1"/>
  <c r="H81" i="1" s="1"/>
  <c r="G82" i="1"/>
  <c r="G81" i="1" s="1"/>
  <c r="F82" i="1"/>
  <c r="F81" i="1" s="1"/>
  <c r="K151" i="1"/>
  <c r="J151" i="1"/>
  <c r="I151" i="1"/>
  <c r="H151" i="1"/>
  <c r="G151" i="1"/>
  <c r="E151" i="1"/>
  <c r="D151" i="1"/>
  <c r="G183" i="1"/>
  <c r="K183" i="1"/>
  <c r="J183" i="1"/>
  <c r="I183" i="1"/>
  <c r="H183" i="1"/>
  <c r="F183" i="1"/>
  <c r="E183" i="1"/>
  <c r="K187" i="1"/>
  <c r="J187" i="1"/>
  <c r="H187" i="1"/>
  <c r="F187" i="1"/>
  <c r="E187" i="1"/>
  <c r="D187" i="1"/>
  <c r="D183" i="1"/>
  <c r="K130" i="1"/>
  <c r="K129" i="1" s="1"/>
  <c r="J130" i="1"/>
  <c r="J129" i="1" s="1"/>
  <c r="I130" i="1"/>
  <c r="I129" i="1" s="1"/>
  <c r="H130" i="1"/>
  <c r="H129" i="1" s="1"/>
  <c r="G130" i="1"/>
  <c r="G129" i="1" s="1"/>
  <c r="F130" i="1"/>
  <c r="F129" i="1" s="1"/>
  <c r="E130" i="1"/>
  <c r="E129" i="1" s="1"/>
  <c r="D130" i="1"/>
  <c r="D129" i="1" s="1"/>
  <c r="J27" i="1"/>
  <c r="J26" i="1" s="1"/>
  <c r="I27" i="1"/>
  <c r="I26" i="1" s="1"/>
  <c r="H27" i="1"/>
  <c r="H26" i="1" s="1"/>
  <c r="G27" i="1"/>
  <c r="G26" i="1" s="1"/>
  <c r="D16" i="1"/>
  <c r="D27" i="1"/>
  <c r="D26" i="1" s="1"/>
  <c r="D51" i="1"/>
  <c r="D58" i="1"/>
  <c r="D82" i="1"/>
  <c r="D81" i="1" s="1"/>
  <c r="D100" i="1"/>
  <c r="D99" i="1" s="1"/>
  <c r="D142" i="1"/>
  <c r="E143" i="1"/>
  <c r="E142" i="1" s="1"/>
  <c r="F143" i="1"/>
  <c r="F142" i="1" s="1"/>
  <c r="G143" i="1"/>
  <c r="G142" i="1" s="1"/>
  <c r="H143" i="1"/>
  <c r="H142" i="1" s="1"/>
  <c r="I143" i="1"/>
  <c r="I142" i="1" s="1"/>
  <c r="J143" i="1"/>
  <c r="J142" i="1" s="1"/>
  <c r="K143" i="1"/>
  <c r="K142" i="1" s="1"/>
  <c r="D147" i="1"/>
  <c r="E147" i="1"/>
  <c r="F147" i="1"/>
  <c r="G147" i="1"/>
  <c r="H147" i="1"/>
  <c r="I147" i="1"/>
  <c r="J147" i="1"/>
  <c r="J145" i="1" s="1"/>
  <c r="D157" i="1"/>
  <c r="D156" i="1" s="1"/>
  <c r="G157" i="1"/>
  <c r="G156" i="1" s="1"/>
  <c r="I46" i="1" l="1"/>
  <c r="F12" i="1"/>
  <c r="F145" i="1"/>
  <c r="D146" i="1"/>
  <c r="H85" i="1"/>
  <c r="D177" i="1"/>
  <c r="H177" i="1"/>
  <c r="G177" i="1"/>
  <c r="K46" i="1"/>
  <c r="J85" i="1"/>
  <c r="G145" i="1"/>
  <c r="J12" i="1"/>
  <c r="I177" i="1"/>
  <c r="H46" i="1"/>
  <c r="D12" i="1"/>
  <c r="F46" i="1"/>
  <c r="D85" i="1"/>
  <c r="I146" i="1"/>
  <c r="H12" i="1"/>
  <c r="E46" i="1"/>
  <c r="G46" i="1"/>
  <c r="J146" i="1"/>
  <c r="E12" i="1"/>
  <c r="J177" i="1"/>
  <c r="H145" i="1"/>
  <c r="K85" i="1"/>
  <c r="K12" i="1"/>
  <c r="E145" i="1"/>
  <c r="F177" i="1"/>
  <c r="I145" i="1"/>
  <c r="D46" i="1"/>
  <c r="E177" i="1"/>
  <c r="G85" i="1"/>
  <c r="E85" i="1"/>
  <c r="I85" i="1"/>
  <c r="F85" i="1"/>
  <c r="D145" i="1"/>
  <c r="F146" i="1"/>
  <c r="G146" i="1"/>
  <c r="E146" i="1"/>
  <c r="K177" i="1"/>
  <c r="K145" i="1"/>
  <c r="J46" i="1"/>
  <c r="I12" i="1"/>
  <c r="K146" i="1"/>
  <c r="H146" i="1"/>
  <c r="D193" i="1" l="1"/>
  <c r="H193" i="1"/>
  <c r="J193" i="1"/>
  <c r="G193" i="1"/>
  <c r="I193" i="1"/>
  <c r="K193" i="1"/>
  <c r="E193" i="1"/>
  <c r="F193" i="1"/>
</calcChain>
</file>

<file path=xl/sharedStrings.xml><?xml version="1.0" encoding="utf-8"?>
<sst xmlns="http://schemas.openxmlformats.org/spreadsheetml/2006/main" count="197" uniqueCount="95">
  <si>
    <t xml:space="preserve">Dochody i wydatki związane z realizacją zadań  z zakresu administracji rządowej </t>
  </si>
  <si>
    <t>Klasyfikacja</t>
  </si>
  <si>
    <t xml:space="preserve">Dotacje ogółem </t>
  </si>
  <si>
    <t>Wydatki  ogółem           ( 6+10)</t>
  </si>
  <si>
    <t xml:space="preserve">  z tego</t>
  </si>
  <si>
    <t>WPŁATY DO BUDŻETU PAŃSTWA</t>
  </si>
  <si>
    <t>Wydatki bieżące</t>
  </si>
  <si>
    <t xml:space="preserve">w tym </t>
  </si>
  <si>
    <t>Wydatki majątkowe</t>
  </si>
  <si>
    <t>wynagrodzenia</t>
  </si>
  <si>
    <t>pochodne od wynagrodzeń</t>
  </si>
  <si>
    <t>świadczenia społeczne</t>
  </si>
  <si>
    <t>010</t>
  </si>
  <si>
    <t>01005</t>
  </si>
  <si>
    <t>2110</t>
  </si>
  <si>
    <t>4300</t>
  </si>
  <si>
    <t>700</t>
  </si>
  <si>
    <t>70005</t>
  </si>
  <si>
    <t>0470</t>
  </si>
  <si>
    <t>0750</t>
  </si>
  <si>
    <t>0770</t>
  </si>
  <si>
    <t>710</t>
  </si>
  <si>
    <t>71015</t>
  </si>
  <si>
    <t>4010</t>
  </si>
  <si>
    <t>4020</t>
  </si>
  <si>
    <t>4040</t>
  </si>
  <si>
    <t>4110</t>
  </si>
  <si>
    <t>4120</t>
  </si>
  <si>
    <t>4210</t>
  </si>
  <si>
    <t>4260</t>
  </si>
  <si>
    <t>4270</t>
  </si>
  <si>
    <t>4280</t>
  </si>
  <si>
    <t>4410</t>
  </si>
  <si>
    <t>4430</t>
  </si>
  <si>
    <t>4440</t>
  </si>
  <si>
    <t>4610</t>
  </si>
  <si>
    <t>750</t>
  </si>
  <si>
    <t>75011</t>
  </si>
  <si>
    <t>4170</t>
  </si>
  <si>
    <t>754</t>
  </si>
  <si>
    <t>75411</t>
  </si>
  <si>
    <t>3070</t>
  </si>
  <si>
    <t>4050</t>
  </si>
  <si>
    <t>4060</t>
  </si>
  <si>
    <t>4070</t>
  </si>
  <si>
    <t>4180</t>
  </si>
  <si>
    <t>4250</t>
  </si>
  <si>
    <t>4360</t>
  </si>
  <si>
    <t>4510</t>
  </si>
  <si>
    <t>4550</t>
  </si>
  <si>
    <t>852</t>
  </si>
  <si>
    <t>85203</t>
  </si>
  <si>
    <t>2830</t>
  </si>
  <si>
    <t>853</t>
  </si>
  <si>
    <t>85321</t>
  </si>
  <si>
    <t>Razem:</t>
  </si>
  <si>
    <t>3020</t>
  </si>
  <si>
    <t>4480</t>
  </si>
  <si>
    <t>0420</t>
  </si>
  <si>
    <t>0920</t>
  </si>
  <si>
    <t>71012</t>
  </si>
  <si>
    <t>0550</t>
  </si>
  <si>
    <t>0970</t>
  </si>
  <si>
    <t>755</t>
  </si>
  <si>
    <t>75515</t>
  </si>
  <si>
    <t>855</t>
  </si>
  <si>
    <t>85508</t>
  </si>
  <si>
    <t>2160</t>
  </si>
  <si>
    <t>85510</t>
  </si>
  <si>
    <t>3110</t>
  </si>
  <si>
    <t>4700</t>
  </si>
  <si>
    <t>85205</t>
  </si>
  <si>
    <t>3030</t>
  </si>
  <si>
    <t>4520</t>
  </si>
  <si>
    <t>0690</t>
  </si>
  <si>
    <t>752</t>
  </si>
  <si>
    <t>801</t>
  </si>
  <si>
    <t>80153</t>
  </si>
  <si>
    <t>4240</t>
  </si>
  <si>
    <t>85504</t>
  </si>
  <si>
    <t>2360</t>
  </si>
  <si>
    <t>0760</t>
  </si>
  <si>
    <t>4710</t>
  </si>
  <si>
    <t>i innych zadań zleconych odrębnymi  ustawami w  2023 r.</t>
  </si>
  <si>
    <t>01095</t>
  </si>
  <si>
    <t>020</t>
  </si>
  <si>
    <t>02095</t>
  </si>
  <si>
    <t>71005</t>
  </si>
  <si>
    <t>75212</t>
  </si>
  <si>
    <t>75224</t>
  </si>
  <si>
    <t>851</t>
  </si>
  <si>
    <t>85141</t>
  </si>
  <si>
    <t>4220</t>
  </si>
  <si>
    <r>
      <t>Załącznik nr 3</t>
    </r>
    <r>
      <rPr>
        <sz val="11"/>
        <rFont val="Times New Roman"/>
        <family val="1"/>
        <charset val="238"/>
      </rPr>
      <t xml:space="preserve"> do Uchwały Zarządu Powiatu </t>
    </r>
  </si>
  <si>
    <t>Braniewskiego Nr 757/23 z dnia 6.12.23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</si>
</sst>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family val="2"/>
      <charset val="238"/>
    </font>
    <font>
      <b/>
      <sz val="11"/>
      <name val="Arial CE"/>
      <family val="2"/>
      <charset val="238"/>
    </font>
    <font>
      <sz val="8"/>
      <name val="Arial CE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9"/>
      <name val="Times New Roman"/>
      <family val="1"/>
      <charset val="238"/>
    </font>
    <font>
      <sz val="11"/>
      <color indexed="9"/>
      <name val="Times New Roman"/>
      <family val="1"/>
      <charset val="238"/>
    </font>
    <font>
      <sz val="10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4" tint="0.79998168889431442"/>
        <bgColor indexed="64"/>
      </patternFill>
    </fill>
  </fills>
  <borders count="10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30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textRotation="90" wrapText="1"/>
    </xf>
    <xf numFmtId="49" fontId="4" fillId="2" borderId="4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4" fillId="3" borderId="12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4" fontId="3" fillId="5" borderId="9" xfId="0" applyNumberFormat="1" applyFont="1" applyFill="1" applyBorder="1" applyAlignment="1">
      <alignment horizontal="right" vertical="center" wrapText="1"/>
    </xf>
    <xf numFmtId="49" fontId="3" fillId="0" borderId="13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4" fillId="6" borderId="5" xfId="0" applyNumberFormat="1" applyFont="1" applyFill="1" applyBorder="1" applyAlignment="1">
      <alignment horizontal="center" vertical="center"/>
    </xf>
    <xf numFmtId="49" fontId="4" fillId="6" borderId="13" xfId="0" applyNumberFormat="1" applyFont="1" applyFill="1" applyBorder="1" applyAlignment="1">
      <alignment horizontal="center" vertical="center"/>
    </xf>
    <xf numFmtId="49" fontId="3" fillId="6" borderId="9" xfId="0" applyNumberFormat="1" applyFont="1" applyFill="1" applyBorder="1" applyAlignment="1">
      <alignment horizontal="center" vertical="center"/>
    </xf>
    <xf numFmtId="49" fontId="3" fillId="6" borderId="7" xfId="0" applyNumberFormat="1" applyFont="1" applyFill="1" applyBorder="1" applyAlignment="1">
      <alignment horizontal="center" vertical="center"/>
    </xf>
    <xf numFmtId="49" fontId="3" fillId="6" borderId="8" xfId="0" applyNumberFormat="1" applyFont="1" applyFill="1" applyBorder="1" applyAlignment="1">
      <alignment horizontal="center" vertical="center"/>
    </xf>
    <xf numFmtId="49" fontId="4" fillId="6" borderId="14" xfId="0" applyNumberFormat="1" applyFont="1" applyFill="1" applyBorder="1" applyAlignment="1">
      <alignment horizontal="center" vertical="center"/>
    </xf>
    <xf numFmtId="49" fontId="3" fillId="6" borderId="15" xfId="0" applyNumberFormat="1" applyFont="1" applyFill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right" vertical="center" wrapText="1"/>
    </xf>
    <xf numFmtId="3" fontId="4" fillId="2" borderId="22" xfId="0" applyNumberFormat="1" applyFont="1" applyFill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right" vertical="center" wrapText="1"/>
    </xf>
    <xf numFmtId="3" fontId="3" fillId="0" borderId="23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3" fillId="0" borderId="8" xfId="0" applyNumberFormat="1" applyFont="1" applyBorder="1" applyAlignment="1">
      <alignment horizontal="right" vertical="center" wrapText="1"/>
    </xf>
    <xf numFmtId="3" fontId="3" fillId="0" borderId="9" xfId="0" applyNumberFormat="1" applyFont="1" applyBorder="1" applyAlignment="1">
      <alignment horizontal="right" vertical="center" wrapText="1"/>
    </xf>
    <xf numFmtId="3" fontId="3" fillId="0" borderId="10" xfId="0" applyNumberFormat="1" applyFont="1" applyBorder="1" applyAlignment="1">
      <alignment horizontal="right" vertical="center" wrapText="1"/>
    </xf>
    <xf numFmtId="3" fontId="3" fillId="0" borderId="24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3" fontId="3" fillId="0" borderId="25" xfId="0" applyNumberFormat="1" applyFont="1" applyBorder="1" applyAlignment="1">
      <alignment horizontal="right" vertical="center" wrapText="1"/>
    </xf>
    <xf numFmtId="3" fontId="3" fillId="5" borderId="6" xfId="0" applyNumberFormat="1" applyFont="1" applyFill="1" applyBorder="1" applyAlignment="1">
      <alignment horizontal="right" vertical="center" wrapText="1"/>
    </xf>
    <xf numFmtId="3" fontId="3" fillId="5" borderId="9" xfId="0" applyNumberFormat="1" applyFont="1" applyFill="1" applyBorder="1" applyAlignment="1">
      <alignment horizontal="right" vertical="center" wrapText="1"/>
    </xf>
    <xf numFmtId="3" fontId="3" fillId="0" borderId="9" xfId="0" applyNumberFormat="1" applyFont="1" applyBorder="1" applyAlignment="1">
      <alignment horizontal="right" wrapText="1"/>
    </xf>
    <xf numFmtId="3" fontId="3" fillId="5" borderId="9" xfId="0" applyNumberFormat="1" applyFont="1" applyFill="1" applyBorder="1" applyAlignment="1">
      <alignment horizontal="right" wrapText="1"/>
    </xf>
    <xf numFmtId="3" fontId="3" fillId="0" borderId="24" xfId="0" applyNumberFormat="1" applyFont="1" applyBorder="1" applyAlignment="1">
      <alignment horizontal="right" wrapText="1"/>
    </xf>
    <xf numFmtId="3" fontId="3" fillId="0" borderId="26" xfId="0" applyNumberFormat="1" applyFont="1" applyBorder="1" applyAlignment="1">
      <alignment horizontal="right" vertical="center" wrapText="1"/>
    </xf>
    <xf numFmtId="3" fontId="4" fillId="0" borderId="12" xfId="0" applyNumberFormat="1" applyFont="1" applyBorder="1" applyAlignment="1">
      <alignment horizontal="right" vertical="center" wrapText="1"/>
    </xf>
    <xf numFmtId="3" fontId="3" fillId="0" borderId="27" xfId="0" applyNumberFormat="1" applyFont="1" applyBorder="1" applyAlignment="1">
      <alignment horizontal="right" vertical="center" wrapText="1"/>
    </xf>
    <xf numFmtId="3" fontId="3" fillId="3" borderId="9" xfId="0" applyNumberFormat="1" applyFont="1" applyFill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wrapText="1"/>
    </xf>
    <xf numFmtId="3" fontId="3" fillId="0" borderId="9" xfId="0" applyNumberFormat="1" applyFont="1" applyBorder="1" applyAlignment="1">
      <alignment vertical="center" wrapText="1"/>
    </xf>
    <xf numFmtId="3" fontId="3" fillId="0" borderId="14" xfId="0" applyNumberFormat="1" applyFont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vertical="center" wrapText="1"/>
    </xf>
    <xf numFmtId="3" fontId="3" fillId="0" borderId="28" xfId="0" applyNumberFormat="1" applyFont="1" applyBorder="1" applyAlignment="1">
      <alignment horizontal="right" vertical="center" wrapText="1"/>
    </xf>
    <xf numFmtId="3" fontId="3" fillId="0" borderId="29" xfId="0" applyNumberFormat="1" applyFont="1" applyBorder="1" applyAlignment="1">
      <alignment horizontal="right" vertical="center" wrapText="1"/>
    </xf>
    <xf numFmtId="3" fontId="4" fillId="3" borderId="12" xfId="0" applyNumberFormat="1" applyFont="1" applyFill="1" applyBorder="1" applyAlignment="1">
      <alignment horizontal="right" vertical="center" wrapText="1"/>
    </xf>
    <xf numFmtId="3" fontId="3" fillId="3" borderId="6" xfId="0" applyNumberFormat="1" applyFont="1" applyFill="1" applyBorder="1" applyAlignment="1">
      <alignment horizontal="right" vertical="center" wrapText="1"/>
    </xf>
    <xf numFmtId="3" fontId="3" fillId="3" borderId="23" xfId="0" applyNumberFormat="1" applyFont="1" applyFill="1" applyBorder="1" applyAlignment="1">
      <alignment horizontal="right" vertical="center" wrapText="1"/>
    </xf>
    <xf numFmtId="3" fontId="6" fillId="3" borderId="9" xfId="0" applyNumberFormat="1" applyFont="1" applyFill="1" applyBorder="1" applyAlignment="1">
      <alignment horizontal="right" vertical="center" wrapText="1"/>
    </xf>
    <xf numFmtId="3" fontId="6" fillId="3" borderId="24" xfId="0" applyNumberFormat="1" applyFont="1" applyFill="1" applyBorder="1" applyAlignment="1">
      <alignment horizontal="right" vertical="center" wrapText="1"/>
    </xf>
    <xf numFmtId="3" fontId="3" fillId="3" borderId="11" xfId="0" applyNumberFormat="1" applyFont="1" applyFill="1" applyBorder="1" applyAlignment="1">
      <alignment horizontal="right" vertical="center" wrapText="1"/>
    </xf>
    <xf numFmtId="3" fontId="6" fillId="3" borderId="11" xfId="0" applyNumberFormat="1" applyFont="1" applyFill="1" applyBorder="1" applyAlignment="1">
      <alignment horizontal="right" vertical="center" wrapText="1"/>
    </xf>
    <xf numFmtId="3" fontId="3" fillId="3" borderId="31" xfId="0" applyNumberFormat="1" applyFont="1" applyFill="1" applyBorder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3" fontId="6" fillId="3" borderId="6" xfId="0" applyNumberFormat="1" applyFont="1" applyFill="1" applyBorder="1" applyAlignment="1">
      <alignment horizontal="right" vertical="center" wrapText="1"/>
    </xf>
    <xf numFmtId="3" fontId="3" fillId="3" borderId="24" xfId="0" applyNumberFormat="1" applyFont="1" applyFill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3" fontId="4" fillId="0" borderId="23" xfId="0" applyNumberFormat="1" applyFont="1" applyBorder="1" applyAlignment="1">
      <alignment horizontal="right" vertical="center" wrapText="1"/>
    </xf>
    <xf numFmtId="3" fontId="4" fillId="6" borderId="14" xfId="0" applyNumberFormat="1" applyFont="1" applyFill="1" applyBorder="1" applyAlignment="1">
      <alignment horizontal="right" vertical="center" wrapText="1"/>
    </xf>
    <xf numFmtId="3" fontId="3" fillId="6" borderId="8" xfId="0" applyNumberFormat="1" applyFont="1" applyFill="1" applyBorder="1" applyAlignment="1">
      <alignment horizontal="right" vertical="center" wrapText="1"/>
    </xf>
    <xf numFmtId="3" fontId="3" fillId="6" borderId="9" xfId="0" applyNumberFormat="1" applyFont="1" applyFill="1" applyBorder="1" applyAlignment="1">
      <alignment horizontal="right" vertical="center" wrapText="1"/>
    </xf>
    <xf numFmtId="3" fontId="3" fillId="6" borderId="7" xfId="0" applyNumberFormat="1" applyFont="1" applyFill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3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0" fillId="0" borderId="0" xfId="0" applyNumberFormat="1"/>
    <xf numFmtId="0" fontId="0" fillId="0" borderId="32" xfId="0" applyBorder="1" applyAlignment="1">
      <alignment horizontal="center" vertical="center"/>
    </xf>
    <xf numFmtId="49" fontId="4" fillId="2" borderId="33" xfId="0" applyNumberFormat="1" applyFont="1" applyFill="1" applyBorder="1" applyAlignment="1">
      <alignment horizontal="center" vertical="center"/>
    </xf>
    <xf numFmtId="3" fontId="4" fillId="2" borderId="33" xfId="0" applyNumberFormat="1" applyFont="1" applyFill="1" applyBorder="1" applyAlignment="1">
      <alignment horizontal="right" vertical="center" wrapText="1"/>
    </xf>
    <xf numFmtId="49" fontId="4" fillId="6" borderId="25" xfId="0" applyNumberFormat="1" applyFont="1" applyFill="1" applyBorder="1" applyAlignment="1">
      <alignment horizontal="center" vertical="center"/>
    </xf>
    <xf numFmtId="49" fontId="3" fillId="6" borderId="34" xfId="0" applyNumberFormat="1" applyFont="1" applyFill="1" applyBorder="1" applyAlignment="1">
      <alignment horizontal="center" vertical="center"/>
    </xf>
    <xf numFmtId="3" fontId="4" fillId="6" borderId="34" xfId="0" applyNumberFormat="1" applyFont="1" applyFill="1" applyBorder="1" applyAlignment="1">
      <alignment horizontal="right" vertical="center" wrapText="1"/>
    </xf>
    <xf numFmtId="3" fontId="4" fillId="0" borderId="20" xfId="0" applyNumberFormat="1" applyFont="1" applyBorder="1" applyAlignment="1">
      <alignment horizontal="right" vertical="center" wrapText="1"/>
    </xf>
    <xf numFmtId="49" fontId="3" fillId="0" borderId="25" xfId="0" applyNumberFormat="1" applyFont="1" applyBorder="1" applyAlignment="1">
      <alignment horizontal="center"/>
    </xf>
    <xf numFmtId="3" fontId="3" fillId="6" borderId="34" xfId="0" applyNumberFormat="1" applyFont="1" applyFill="1" applyBorder="1" applyAlignment="1">
      <alignment horizontal="right" vertical="center" wrapText="1"/>
    </xf>
    <xf numFmtId="49" fontId="3" fillId="0" borderId="35" xfId="0" applyNumberFormat="1" applyFont="1" applyBorder="1" applyAlignment="1">
      <alignment horizontal="center"/>
    </xf>
    <xf numFmtId="49" fontId="3" fillId="0" borderId="35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3" fontId="3" fillId="0" borderId="38" xfId="0" applyNumberFormat="1" applyFont="1" applyBorder="1" applyAlignment="1">
      <alignment horizontal="right" vertical="center" wrapText="1"/>
    </xf>
    <xf numFmtId="3" fontId="3" fillId="5" borderId="40" xfId="0" applyNumberFormat="1" applyFont="1" applyFill="1" applyBorder="1" applyAlignment="1">
      <alignment horizontal="right" vertical="center" wrapText="1"/>
    </xf>
    <xf numFmtId="3" fontId="3" fillId="5" borderId="32" xfId="0" applyNumberFormat="1" applyFont="1" applyFill="1" applyBorder="1" applyAlignment="1">
      <alignment horizontal="right" vertical="center" wrapText="1"/>
    </xf>
    <xf numFmtId="3" fontId="3" fillId="5" borderId="41" xfId="0" applyNumberFormat="1" applyFont="1" applyFill="1" applyBorder="1" applyAlignment="1">
      <alignment horizontal="right" vertical="center" wrapText="1"/>
    </xf>
    <xf numFmtId="3" fontId="3" fillId="5" borderId="42" xfId="0" applyNumberFormat="1" applyFont="1" applyFill="1" applyBorder="1" applyAlignment="1">
      <alignment horizontal="right" vertical="center" wrapText="1"/>
    </xf>
    <xf numFmtId="3" fontId="3" fillId="5" borderId="43" xfId="0" applyNumberFormat="1" applyFont="1" applyFill="1" applyBorder="1" applyAlignment="1">
      <alignment horizontal="right" vertical="center" wrapText="1"/>
    </xf>
    <xf numFmtId="49" fontId="3" fillId="0" borderId="38" xfId="0" applyNumberFormat="1" applyFont="1" applyBorder="1" applyAlignment="1">
      <alignment horizontal="center" vertical="center"/>
    </xf>
    <xf numFmtId="49" fontId="3" fillId="6" borderId="44" xfId="0" applyNumberFormat="1" applyFont="1" applyFill="1" applyBorder="1" applyAlignment="1">
      <alignment horizontal="center" vertical="center"/>
    </xf>
    <xf numFmtId="3" fontId="4" fillId="6" borderId="32" xfId="0" applyNumberFormat="1" applyFont="1" applyFill="1" applyBorder="1" applyAlignment="1">
      <alignment horizontal="right" vertical="center" wrapText="1"/>
    </xf>
    <xf numFmtId="3" fontId="3" fillId="6" borderId="45" xfId="0" applyNumberFormat="1" applyFont="1" applyFill="1" applyBorder="1" applyAlignment="1">
      <alignment horizontal="right" vertical="center" wrapText="1"/>
    </xf>
    <xf numFmtId="3" fontId="3" fillId="6" borderId="44" xfId="0" applyNumberFormat="1" applyFont="1" applyFill="1" applyBorder="1" applyAlignment="1">
      <alignment horizontal="right" vertical="center" wrapText="1"/>
    </xf>
    <xf numFmtId="3" fontId="3" fillId="6" borderId="32" xfId="0" applyNumberFormat="1" applyFont="1" applyFill="1" applyBorder="1" applyAlignment="1">
      <alignment horizontal="right" vertical="center" wrapText="1"/>
    </xf>
    <xf numFmtId="3" fontId="4" fillId="6" borderId="45" xfId="0" applyNumberFormat="1" applyFont="1" applyFill="1" applyBorder="1" applyAlignment="1">
      <alignment horizontal="right" vertical="center" wrapText="1"/>
    </xf>
    <xf numFmtId="3" fontId="4" fillId="6" borderId="44" xfId="0" applyNumberFormat="1" applyFont="1" applyFill="1" applyBorder="1" applyAlignment="1">
      <alignment horizontal="right" vertical="center" wrapText="1"/>
    </xf>
    <xf numFmtId="49" fontId="3" fillId="0" borderId="46" xfId="0" applyNumberFormat="1" applyFont="1" applyBorder="1" applyAlignment="1">
      <alignment horizontal="center"/>
    </xf>
    <xf numFmtId="49" fontId="3" fillId="0" borderId="41" xfId="0" applyNumberFormat="1" applyFont="1" applyBorder="1" applyAlignment="1">
      <alignment horizontal="center"/>
    </xf>
    <xf numFmtId="3" fontId="3" fillId="5" borderId="38" xfId="0" applyNumberFormat="1" applyFont="1" applyFill="1" applyBorder="1" applyAlignment="1">
      <alignment horizontal="right" vertical="center" wrapText="1"/>
    </xf>
    <xf numFmtId="3" fontId="3" fillId="0" borderId="42" xfId="0" applyNumberFormat="1" applyFont="1" applyBorder="1" applyAlignment="1">
      <alignment horizontal="right" vertical="center" wrapText="1"/>
    </xf>
    <xf numFmtId="3" fontId="3" fillId="5" borderId="10" xfId="0" applyNumberFormat="1" applyFont="1" applyFill="1" applyBorder="1" applyAlignment="1">
      <alignment horizontal="right" vertical="center" wrapText="1"/>
    </xf>
    <xf numFmtId="3" fontId="3" fillId="0" borderId="47" xfId="0" applyNumberFormat="1" applyFont="1" applyBorder="1" applyAlignment="1">
      <alignment horizontal="right" vertical="center" wrapText="1"/>
    </xf>
    <xf numFmtId="3" fontId="3" fillId="0" borderId="48" xfId="0" applyNumberFormat="1" applyFont="1" applyBorder="1" applyAlignment="1">
      <alignment horizontal="right" vertical="center" wrapText="1"/>
    </xf>
    <xf numFmtId="49" fontId="4" fillId="0" borderId="49" xfId="0" applyNumberFormat="1" applyFont="1" applyBorder="1" applyAlignment="1">
      <alignment horizontal="center" vertical="center"/>
    </xf>
    <xf numFmtId="49" fontId="3" fillId="0" borderId="50" xfId="0" applyNumberFormat="1" applyFont="1" applyBorder="1" applyAlignment="1">
      <alignment horizontal="center" vertical="center"/>
    </xf>
    <xf numFmtId="3" fontId="4" fillId="0" borderId="50" xfId="0" applyNumberFormat="1" applyFont="1" applyBorder="1" applyAlignment="1">
      <alignment horizontal="right" vertical="center" wrapText="1"/>
    </xf>
    <xf numFmtId="49" fontId="3" fillId="0" borderId="49" xfId="0" applyNumberFormat="1" applyFont="1" applyBorder="1" applyAlignment="1">
      <alignment horizontal="center" vertical="center"/>
    </xf>
    <xf numFmtId="3" fontId="3" fillId="0" borderId="51" xfId="0" applyNumberFormat="1" applyFont="1" applyBorder="1" applyAlignment="1">
      <alignment horizontal="right" vertical="center" wrapText="1"/>
    </xf>
    <xf numFmtId="49" fontId="4" fillId="7" borderId="52" xfId="0" applyNumberFormat="1" applyFont="1" applyFill="1" applyBorder="1" applyAlignment="1">
      <alignment horizontal="center" vertical="center"/>
    </xf>
    <xf numFmtId="49" fontId="4" fillId="7" borderId="53" xfId="0" applyNumberFormat="1" applyFont="1" applyFill="1" applyBorder="1" applyAlignment="1">
      <alignment horizontal="center" vertical="center"/>
    </xf>
    <xf numFmtId="3" fontId="4" fillId="7" borderId="53" xfId="0" applyNumberFormat="1" applyFont="1" applyFill="1" applyBorder="1" applyAlignment="1">
      <alignment horizontal="right" vertical="center" wrapText="1"/>
    </xf>
    <xf numFmtId="3" fontId="4" fillId="7" borderId="54" xfId="0" applyNumberFormat="1" applyFont="1" applyFill="1" applyBorder="1" applyAlignment="1">
      <alignment horizontal="right" vertical="center" wrapText="1"/>
    </xf>
    <xf numFmtId="0" fontId="3" fillId="0" borderId="55" xfId="0" applyFont="1" applyBorder="1" applyAlignment="1">
      <alignment horizontal="center"/>
    </xf>
    <xf numFmtId="3" fontId="3" fillId="0" borderId="55" xfId="0" applyNumberFormat="1" applyFont="1" applyBorder="1" applyAlignment="1">
      <alignment horizontal="center"/>
    </xf>
    <xf numFmtId="3" fontId="3" fillId="0" borderId="56" xfId="0" applyNumberFormat="1" applyFont="1" applyBorder="1" applyAlignment="1">
      <alignment horizontal="center"/>
    </xf>
    <xf numFmtId="49" fontId="4" fillId="0" borderId="57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3" fontId="4" fillId="0" borderId="19" xfId="0" applyNumberFormat="1" applyFont="1" applyBorder="1" applyAlignment="1">
      <alignment horizontal="right" vertical="center" wrapText="1"/>
    </xf>
    <xf numFmtId="3" fontId="5" fillId="0" borderId="19" xfId="0" applyNumberFormat="1" applyFont="1" applyBorder="1" applyAlignment="1">
      <alignment horizontal="right" vertical="center" wrapText="1"/>
    </xf>
    <xf numFmtId="3" fontId="5" fillId="0" borderId="58" xfId="0" applyNumberFormat="1" applyFont="1" applyBorder="1" applyAlignment="1">
      <alignment horizontal="right" vertical="center" wrapText="1"/>
    </xf>
    <xf numFmtId="49" fontId="4" fillId="2" borderId="59" xfId="0" applyNumberFormat="1" applyFont="1" applyFill="1" applyBorder="1" applyAlignment="1">
      <alignment horizontal="center" vertical="center"/>
    </xf>
    <xf numFmtId="49" fontId="4" fillId="2" borderId="60" xfId="0" applyNumberFormat="1" applyFont="1" applyFill="1" applyBorder="1" applyAlignment="1">
      <alignment horizontal="center" vertical="center"/>
    </xf>
    <xf numFmtId="3" fontId="4" fillId="2" borderId="60" xfId="0" applyNumberFormat="1" applyFont="1" applyFill="1" applyBorder="1" applyAlignment="1">
      <alignment horizontal="right" vertical="center" wrapText="1"/>
    </xf>
    <xf numFmtId="3" fontId="4" fillId="2" borderId="61" xfId="0" applyNumberFormat="1" applyFont="1" applyFill="1" applyBorder="1" applyAlignment="1">
      <alignment horizontal="right" vertical="center" wrapText="1"/>
    </xf>
    <xf numFmtId="3" fontId="4" fillId="2" borderId="62" xfId="0" applyNumberFormat="1" applyFont="1" applyFill="1" applyBorder="1" applyAlignment="1">
      <alignment horizontal="right" vertical="center" wrapText="1"/>
    </xf>
    <xf numFmtId="49" fontId="3" fillId="5" borderId="40" xfId="0" applyNumberFormat="1" applyFont="1" applyFill="1" applyBorder="1" applyAlignment="1">
      <alignment horizontal="center" vertical="center"/>
    </xf>
    <xf numFmtId="49" fontId="4" fillId="5" borderId="43" xfId="0" applyNumberFormat="1" applyFont="1" applyFill="1" applyBorder="1" applyAlignment="1">
      <alignment horizontal="center" vertical="center"/>
    </xf>
    <xf numFmtId="49" fontId="3" fillId="5" borderId="43" xfId="0" applyNumberFormat="1" applyFont="1" applyFill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3" fontId="3" fillId="0" borderId="32" xfId="0" applyNumberFormat="1" applyFont="1" applyBorder="1" applyAlignment="1">
      <alignment horizontal="right" vertical="center" wrapText="1"/>
    </xf>
    <xf numFmtId="3" fontId="3" fillId="0" borderId="41" xfId="0" applyNumberFormat="1" applyFont="1" applyBorder="1" applyAlignment="1">
      <alignment horizontal="right" vertical="center" wrapText="1"/>
    </xf>
    <xf numFmtId="49" fontId="3" fillId="2" borderId="60" xfId="0" applyNumberFormat="1" applyFont="1" applyFill="1" applyBorder="1" applyAlignment="1">
      <alignment horizontal="center" vertical="center"/>
    </xf>
    <xf numFmtId="49" fontId="4" fillId="6" borderId="43" xfId="0" applyNumberFormat="1" applyFont="1" applyFill="1" applyBorder="1" applyAlignment="1">
      <alignment horizontal="center" vertical="center"/>
    </xf>
    <xf numFmtId="49" fontId="3" fillId="6" borderId="43" xfId="0" applyNumberFormat="1" applyFont="1" applyFill="1" applyBorder="1" applyAlignment="1">
      <alignment horizontal="center" vertical="center"/>
    </xf>
    <xf numFmtId="3" fontId="4" fillId="6" borderId="43" xfId="0" applyNumberFormat="1" applyFont="1" applyFill="1" applyBorder="1" applyAlignment="1">
      <alignment horizontal="right" vertical="center" wrapText="1"/>
    </xf>
    <xf numFmtId="0" fontId="3" fillId="2" borderId="63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0" fontId="3" fillId="0" borderId="65" xfId="0" applyFont="1" applyBorder="1" applyAlignment="1">
      <alignment horizontal="center"/>
    </xf>
    <xf numFmtId="3" fontId="3" fillId="0" borderId="66" xfId="0" applyNumberFormat="1" applyFont="1" applyBorder="1" applyAlignment="1">
      <alignment horizontal="center"/>
    </xf>
    <xf numFmtId="49" fontId="4" fillId="0" borderId="67" xfId="0" applyNumberFormat="1" applyFont="1" applyBorder="1" applyAlignment="1">
      <alignment horizontal="center" vertical="center"/>
    </xf>
    <xf numFmtId="3" fontId="4" fillId="0" borderId="68" xfId="0" applyNumberFormat="1" applyFont="1" applyBorder="1" applyAlignment="1">
      <alignment horizontal="right" vertical="center" wrapText="1"/>
    </xf>
    <xf numFmtId="49" fontId="4" fillId="0" borderId="69" xfId="0" applyNumberFormat="1" applyFont="1" applyBorder="1" applyAlignment="1">
      <alignment horizontal="center" vertical="center"/>
    </xf>
    <xf numFmtId="3" fontId="3" fillId="0" borderId="70" xfId="0" applyNumberFormat="1" applyFont="1" applyBorder="1" applyAlignment="1">
      <alignment horizontal="right" vertical="center" wrapText="1"/>
    </xf>
    <xf numFmtId="3" fontId="3" fillId="0" borderId="71" xfId="0" applyNumberFormat="1" applyFont="1" applyBorder="1" applyAlignment="1">
      <alignment horizontal="right" vertical="center" wrapText="1"/>
    </xf>
    <xf numFmtId="3" fontId="4" fillId="0" borderId="72" xfId="0" applyNumberFormat="1" applyFont="1" applyBorder="1" applyAlignment="1">
      <alignment horizontal="right" vertical="center" wrapText="1"/>
    </xf>
    <xf numFmtId="49" fontId="4" fillId="5" borderId="67" xfId="0" applyNumberFormat="1" applyFont="1" applyFill="1" applyBorder="1" applyAlignment="1">
      <alignment horizontal="center" vertical="center"/>
    </xf>
    <xf numFmtId="3" fontId="3" fillId="5" borderId="74" xfId="0" applyNumberFormat="1" applyFont="1" applyFill="1" applyBorder="1" applyAlignment="1">
      <alignment horizontal="right" vertical="center" wrapText="1"/>
    </xf>
    <xf numFmtId="3" fontId="3" fillId="0" borderId="75" xfId="0" applyNumberFormat="1" applyFont="1" applyBorder="1" applyAlignment="1">
      <alignment horizontal="right" vertical="center" wrapText="1"/>
    </xf>
    <xf numFmtId="3" fontId="3" fillId="4" borderId="76" xfId="0" applyNumberFormat="1" applyFont="1" applyFill="1" applyBorder="1" applyAlignment="1">
      <alignment horizontal="right" vertical="center" wrapText="1"/>
    </xf>
    <xf numFmtId="49" fontId="4" fillId="6" borderId="67" xfId="0" applyNumberFormat="1" applyFont="1" applyFill="1" applyBorder="1" applyAlignment="1">
      <alignment horizontal="center" vertical="center"/>
    </xf>
    <xf numFmtId="3" fontId="4" fillId="6" borderId="73" xfId="0" applyNumberFormat="1" applyFont="1" applyFill="1" applyBorder="1" applyAlignment="1">
      <alignment horizontal="right" vertical="center" wrapText="1"/>
    </xf>
    <xf numFmtId="49" fontId="4" fillId="6" borderId="69" xfId="0" applyNumberFormat="1" applyFont="1" applyFill="1" applyBorder="1" applyAlignment="1">
      <alignment horizontal="center" vertical="center"/>
    </xf>
    <xf numFmtId="3" fontId="4" fillId="6" borderId="77" xfId="0" applyNumberFormat="1" applyFont="1" applyFill="1" applyBorder="1" applyAlignment="1">
      <alignment horizontal="right" vertical="center" wrapText="1"/>
    </xf>
    <xf numFmtId="3" fontId="4" fillId="6" borderId="78" xfId="0" applyNumberFormat="1" applyFont="1" applyFill="1" applyBorder="1" applyAlignment="1">
      <alignment horizontal="right" vertical="center" wrapText="1"/>
    </xf>
    <xf numFmtId="3" fontId="4" fillId="0" borderId="79" xfId="0" applyNumberFormat="1" applyFont="1" applyBorder="1" applyAlignment="1">
      <alignment horizontal="right" vertical="center" wrapText="1"/>
    </xf>
    <xf numFmtId="3" fontId="3" fillId="0" borderId="70" xfId="0" applyNumberFormat="1" applyFont="1" applyBorder="1" applyAlignment="1">
      <alignment horizontal="right" wrapText="1"/>
    </xf>
    <xf numFmtId="3" fontId="3" fillId="0" borderId="76" xfId="0" applyNumberFormat="1" applyFont="1" applyBorder="1" applyAlignment="1">
      <alignment horizontal="right" wrapText="1"/>
    </xf>
    <xf numFmtId="3" fontId="3" fillId="0" borderId="80" xfId="0" applyNumberFormat="1" applyFont="1" applyBorder="1" applyAlignment="1">
      <alignment horizontal="right" wrapText="1"/>
    </xf>
    <xf numFmtId="3" fontId="4" fillId="0" borderId="81" xfId="0" applyNumberFormat="1" applyFont="1" applyBorder="1" applyAlignment="1">
      <alignment horizontal="right" vertical="center" wrapText="1"/>
    </xf>
    <xf numFmtId="3" fontId="3" fillId="0" borderId="82" xfId="0" applyNumberFormat="1" applyFont="1" applyBorder="1" applyAlignment="1">
      <alignment horizontal="right" wrapText="1"/>
    </xf>
    <xf numFmtId="3" fontId="3" fillId="0" borderId="71" xfId="0" applyNumberFormat="1" applyFont="1" applyBorder="1" applyAlignment="1">
      <alignment horizontal="right" wrapText="1"/>
    </xf>
    <xf numFmtId="3" fontId="3" fillId="0" borderId="83" xfId="0" applyNumberFormat="1" applyFont="1" applyBorder="1" applyAlignment="1">
      <alignment horizontal="right" wrapText="1"/>
    </xf>
    <xf numFmtId="3" fontId="3" fillId="0" borderId="75" xfId="0" applyNumberFormat="1" applyFont="1" applyBorder="1" applyAlignment="1">
      <alignment horizontal="right" wrapText="1"/>
    </xf>
    <xf numFmtId="3" fontId="4" fillId="0" borderId="84" xfId="0" applyNumberFormat="1" applyFont="1" applyBorder="1" applyAlignment="1">
      <alignment horizontal="right" vertical="center" wrapText="1"/>
    </xf>
    <xf numFmtId="3" fontId="3" fillId="0" borderId="76" xfId="0" applyNumberFormat="1" applyFont="1" applyBorder="1" applyAlignment="1">
      <alignment horizontal="right" vertical="center" wrapText="1"/>
    </xf>
    <xf numFmtId="49" fontId="4" fillId="2" borderId="85" xfId="0" applyNumberFormat="1" applyFont="1" applyFill="1" applyBorder="1" applyAlignment="1">
      <alignment horizontal="center" vertical="center"/>
    </xf>
    <xf numFmtId="3" fontId="4" fillId="2" borderId="86" xfId="0" applyNumberFormat="1" applyFont="1" applyFill="1" applyBorder="1" applyAlignment="1">
      <alignment horizontal="right" vertical="center" wrapText="1"/>
    </xf>
    <xf numFmtId="3" fontId="3" fillId="0" borderId="82" xfId="0" applyNumberFormat="1" applyFont="1" applyBorder="1" applyAlignment="1">
      <alignment horizontal="right" vertical="center" wrapText="1"/>
    </xf>
    <xf numFmtId="3" fontId="3" fillId="0" borderId="80" xfId="0" applyNumberFormat="1" applyFont="1" applyBorder="1" applyAlignment="1">
      <alignment horizontal="right" vertical="center" wrapText="1"/>
    </xf>
    <xf numFmtId="3" fontId="4" fillId="0" borderId="84" xfId="0" applyNumberFormat="1" applyFont="1" applyBorder="1" applyAlignment="1">
      <alignment horizontal="right" wrapText="1"/>
    </xf>
    <xf numFmtId="49" fontId="4" fillId="0" borderId="88" xfId="0" applyNumberFormat="1" applyFont="1" applyBorder="1" applyAlignment="1">
      <alignment horizontal="center" vertical="center"/>
    </xf>
    <xf numFmtId="3" fontId="3" fillId="0" borderId="89" xfId="0" applyNumberFormat="1" applyFont="1" applyBorder="1" applyAlignment="1">
      <alignment horizontal="right" vertical="center" wrapText="1"/>
    </xf>
    <xf numFmtId="3" fontId="3" fillId="0" borderId="90" xfId="0" applyNumberFormat="1" applyFont="1" applyBorder="1" applyAlignment="1">
      <alignment horizontal="right" vertical="center" wrapText="1"/>
    </xf>
    <xf numFmtId="49" fontId="4" fillId="0" borderId="91" xfId="0" applyNumberFormat="1" applyFont="1" applyBorder="1" applyAlignment="1">
      <alignment horizontal="center" vertical="center"/>
    </xf>
    <xf numFmtId="3" fontId="3" fillId="0" borderId="92" xfId="0" applyNumberFormat="1" applyFont="1" applyBorder="1" applyAlignment="1">
      <alignment horizontal="right" vertical="center" wrapText="1"/>
    </xf>
    <xf numFmtId="3" fontId="3" fillId="0" borderId="93" xfId="0" applyNumberFormat="1" applyFont="1" applyBorder="1" applyAlignment="1">
      <alignment horizontal="right" vertical="center" wrapText="1"/>
    </xf>
    <xf numFmtId="3" fontId="4" fillId="0" borderId="87" xfId="0" applyNumberFormat="1" applyFont="1" applyBorder="1" applyAlignment="1">
      <alignment horizontal="right" vertical="center" wrapText="1"/>
    </xf>
    <xf numFmtId="49" fontId="4" fillId="2" borderId="88" xfId="0" applyNumberFormat="1" applyFont="1" applyFill="1" applyBorder="1" applyAlignment="1">
      <alignment horizontal="center" vertical="center"/>
    </xf>
    <xf numFmtId="3" fontId="4" fillId="2" borderId="95" xfId="0" applyNumberFormat="1" applyFont="1" applyFill="1" applyBorder="1" applyAlignment="1">
      <alignment horizontal="right" vertical="center" wrapText="1"/>
    </xf>
    <xf numFmtId="49" fontId="4" fillId="3" borderId="88" xfId="0" applyNumberFormat="1" applyFont="1" applyFill="1" applyBorder="1" applyAlignment="1">
      <alignment horizontal="center" vertical="center"/>
    </xf>
    <xf numFmtId="3" fontId="4" fillId="3" borderId="87" xfId="0" applyNumberFormat="1" applyFont="1" applyFill="1" applyBorder="1" applyAlignment="1">
      <alignment horizontal="right" vertical="center" wrapText="1"/>
    </xf>
    <xf numFmtId="49" fontId="4" fillId="3" borderId="69" xfId="0" applyNumberFormat="1" applyFont="1" applyFill="1" applyBorder="1" applyAlignment="1">
      <alignment horizontal="center" vertical="center"/>
    </xf>
    <xf numFmtId="3" fontId="8" fillId="3" borderId="82" xfId="0" applyNumberFormat="1" applyFont="1" applyFill="1" applyBorder="1" applyAlignment="1">
      <alignment horizontal="right" vertical="center" wrapText="1"/>
    </xf>
    <xf numFmtId="3" fontId="6" fillId="3" borderId="76" xfId="0" applyNumberFormat="1" applyFont="1" applyFill="1" applyBorder="1" applyAlignment="1">
      <alignment horizontal="right" vertical="center" wrapText="1"/>
    </xf>
    <xf numFmtId="3" fontId="6" fillId="3" borderId="96" xfId="0" applyNumberFormat="1" applyFont="1" applyFill="1" applyBorder="1" applyAlignment="1">
      <alignment horizontal="right" vertical="center" wrapText="1"/>
    </xf>
    <xf numFmtId="3" fontId="4" fillId="3" borderId="81" xfId="0" applyNumberFormat="1" applyFont="1" applyFill="1" applyBorder="1" applyAlignment="1">
      <alignment horizontal="right" vertical="center" wrapText="1"/>
    </xf>
    <xf numFmtId="3" fontId="6" fillId="3" borderId="82" xfId="0" applyNumberFormat="1" applyFont="1" applyFill="1" applyBorder="1" applyAlignment="1">
      <alignment horizontal="right" vertical="center" wrapText="1"/>
    </xf>
    <xf numFmtId="49" fontId="4" fillId="6" borderId="88" xfId="0" applyNumberFormat="1" applyFont="1" applyFill="1" applyBorder="1" applyAlignment="1">
      <alignment horizontal="center" vertical="center"/>
    </xf>
    <xf numFmtId="3" fontId="4" fillId="6" borderId="89" xfId="0" applyNumberFormat="1" applyFont="1" applyFill="1" applyBorder="1" applyAlignment="1">
      <alignment horizontal="right" vertical="center" wrapText="1"/>
    </xf>
    <xf numFmtId="3" fontId="3" fillId="6" borderId="70" xfId="0" applyNumberFormat="1" applyFont="1" applyFill="1" applyBorder="1" applyAlignment="1">
      <alignment horizontal="right" vertical="center" wrapText="1"/>
    </xf>
    <xf numFmtId="3" fontId="3" fillId="6" borderId="76" xfId="0" applyNumberFormat="1" applyFont="1" applyFill="1" applyBorder="1" applyAlignment="1">
      <alignment horizontal="right" vertical="center" wrapText="1"/>
    </xf>
    <xf numFmtId="3" fontId="3" fillId="6" borderId="92" xfId="0" applyNumberFormat="1" applyFont="1" applyFill="1" applyBorder="1" applyAlignment="1">
      <alignment horizontal="right" vertical="center" wrapText="1"/>
    </xf>
    <xf numFmtId="3" fontId="3" fillId="0" borderId="96" xfId="0" applyNumberFormat="1" applyFont="1" applyBorder="1" applyAlignment="1">
      <alignment horizontal="right" vertical="center" wrapText="1"/>
    </xf>
    <xf numFmtId="3" fontId="3" fillId="0" borderId="81" xfId="0" applyNumberFormat="1" applyFont="1" applyBorder="1" applyAlignment="1">
      <alignment horizontal="right" vertical="center" wrapText="1"/>
    </xf>
    <xf numFmtId="4" fontId="3" fillId="0" borderId="6" xfId="0" applyNumberFormat="1" applyFont="1" applyBorder="1" applyAlignment="1">
      <alignment horizontal="right" vertical="center" wrapText="1"/>
    </xf>
    <xf numFmtId="4" fontId="3" fillId="0" borderId="9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wrapText="1"/>
    </xf>
    <xf numFmtId="4" fontId="4" fillId="2" borderId="4" xfId="0" applyNumberFormat="1" applyFont="1" applyFill="1" applyBorder="1" applyAlignment="1">
      <alignment horizontal="right" vertical="center" wrapText="1"/>
    </xf>
    <xf numFmtId="4" fontId="4" fillId="2" borderId="97" xfId="0" applyNumberFormat="1" applyFont="1" applyFill="1" applyBorder="1" applyAlignment="1">
      <alignment vertical="center"/>
    </xf>
    <xf numFmtId="4" fontId="3" fillId="0" borderId="5" xfId="0" applyNumberFormat="1" applyFont="1" applyBorder="1" applyAlignment="1">
      <alignment horizontal="right" vertical="center" wrapText="1"/>
    </xf>
    <xf numFmtId="4" fontId="4" fillId="2" borderId="86" xfId="0" applyNumberFormat="1" applyFont="1" applyFill="1" applyBorder="1" applyAlignment="1">
      <alignment horizontal="righ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4" fontId="3" fillId="0" borderId="87" xfId="0" applyNumberFormat="1" applyFont="1" applyBorder="1" applyAlignment="1">
      <alignment horizontal="right" vertical="center" wrapText="1"/>
    </xf>
    <xf numFmtId="4" fontId="3" fillId="0" borderId="23" xfId="0" applyNumberFormat="1" applyFont="1" applyBorder="1" applyAlignment="1">
      <alignment horizontal="right" vertical="center" wrapText="1"/>
    </xf>
    <xf numFmtId="4" fontId="3" fillId="0" borderId="82" xfId="0" applyNumberFormat="1" applyFont="1" applyBorder="1" applyAlignment="1">
      <alignment horizontal="right" vertical="center" wrapText="1"/>
    </xf>
    <xf numFmtId="4" fontId="3" fillId="0" borderId="25" xfId="0" applyNumberFormat="1" applyFont="1" applyBorder="1" applyAlignment="1">
      <alignment horizontal="right" vertical="center" wrapText="1"/>
    </xf>
    <xf numFmtId="4" fontId="3" fillId="0" borderId="80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47" xfId="0" applyNumberFormat="1" applyFont="1" applyBorder="1" applyAlignment="1">
      <alignment horizontal="right" vertical="center" wrapText="1"/>
    </xf>
    <xf numFmtId="4" fontId="3" fillId="0" borderId="71" xfId="0" applyNumberFormat="1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4" fontId="3" fillId="0" borderId="50" xfId="0" applyNumberFormat="1" applyFont="1" applyBorder="1" applyAlignment="1">
      <alignment horizontal="right" vertical="center" wrapText="1"/>
    </xf>
    <xf numFmtId="4" fontId="3" fillId="0" borderId="72" xfId="0" applyNumberFormat="1" applyFont="1" applyBorder="1" applyAlignment="1">
      <alignment horizontal="right" vertical="center" wrapText="1"/>
    </xf>
    <xf numFmtId="4" fontId="4" fillId="2" borderId="98" xfId="0" applyNumberFormat="1" applyFont="1" applyFill="1" applyBorder="1" applyAlignment="1">
      <alignment vertical="center"/>
    </xf>
    <xf numFmtId="4" fontId="4" fillId="2" borderId="22" xfId="0" applyNumberFormat="1" applyFont="1" applyFill="1" applyBorder="1" applyAlignment="1">
      <alignment horizontal="right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4" fontId="3" fillId="0" borderId="29" xfId="0" applyNumberFormat="1" applyFont="1" applyBorder="1" applyAlignment="1">
      <alignment horizontal="right" vertical="center" wrapText="1"/>
    </xf>
    <xf numFmtId="4" fontId="3" fillId="0" borderId="93" xfId="0" applyNumberFormat="1" applyFont="1" applyBorder="1" applyAlignment="1">
      <alignment horizontal="right" vertical="center" wrapText="1"/>
    </xf>
    <xf numFmtId="4" fontId="3" fillId="0" borderId="21" xfId="0" applyNumberFormat="1" applyFont="1" applyBorder="1" applyAlignment="1">
      <alignment horizontal="right" vertical="center" wrapText="1"/>
    </xf>
    <xf numFmtId="4" fontId="3" fillId="0" borderId="30" xfId="0" applyNumberFormat="1" applyFont="1" applyBorder="1" applyAlignment="1">
      <alignment horizontal="right" vertical="center" wrapText="1"/>
    </xf>
    <xf numFmtId="4" fontId="3" fillId="0" borderId="94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4" fontId="3" fillId="0" borderId="26" xfId="0" applyNumberFormat="1" applyFont="1" applyBorder="1" applyAlignment="1">
      <alignment horizontal="right" vertical="center" wrapText="1"/>
    </xf>
    <xf numFmtId="4" fontId="3" fillId="0" borderId="92" xfId="0" applyNumberFormat="1" applyFont="1" applyBorder="1" applyAlignment="1">
      <alignment horizontal="right" vertical="center" wrapText="1"/>
    </xf>
    <xf numFmtId="4" fontId="4" fillId="2" borderId="60" xfId="0" applyNumberFormat="1" applyFont="1" applyFill="1" applyBorder="1" applyAlignment="1">
      <alignment horizontal="right" vertical="center" wrapText="1"/>
    </xf>
    <xf numFmtId="4" fontId="4" fillId="2" borderId="61" xfId="0" applyNumberFormat="1" applyFont="1" applyFill="1" applyBorder="1" applyAlignment="1">
      <alignment horizontal="right" vertical="center" wrapText="1"/>
    </xf>
    <xf numFmtId="4" fontId="4" fillId="2" borderId="62" xfId="0" applyNumberFormat="1" applyFont="1" applyFill="1" applyBorder="1" applyAlignment="1">
      <alignment horizontal="right" vertical="center" wrapText="1"/>
    </xf>
    <xf numFmtId="4" fontId="4" fillId="0" borderId="19" xfId="0" applyNumberFormat="1" applyFont="1" applyBorder="1" applyAlignment="1">
      <alignment horizontal="right" vertical="center" wrapText="1"/>
    </xf>
    <xf numFmtId="4" fontId="4" fillId="0" borderId="68" xfId="0" applyNumberFormat="1" applyFont="1" applyBorder="1" applyAlignment="1">
      <alignment horizontal="right" vertical="center" wrapText="1"/>
    </xf>
    <xf numFmtId="4" fontId="3" fillId="0" borderId="70" xfId="0" applyNumberFormat="1" applyFont="1" applyBorder="1" applyAlignment="1">
      <alignment horizontal="right" vertical="center" wrapText="1"/>
    </xf>
    <xf numFmtId="4" fontId="3" fillId="4" borderId="70" xfId="0" applyNumberFormat="1" applyFont="1" applyFill="1" applyBorder="1" applyAlignment="1">
      <alignment horizontal="right" vertical="center" wrapText="1"/>
    </xf>
    <xf numFmtId="4" fontId="3" fillId="4" borderId="76" xfId="0" applyNumberFormat="1" applyFont="1" applyFill="1" applyBorder="1" applyAlignment="1">
      <alignment horizontal="right" vertical="center" wrapText="1"/>
    </xf>
    <xf numFmtId="4" fontId="3" fillId="4" borderId="71" xfId="0" applyNumberFormat="1" applyFont="1" applyFill="1" applyBorder="1" applyAlignment="1">
      <alignment horizontal="right" vertical="center" wrapText="1"/>
    </xf>
    <xf numFmtId="4" fontId="3" fillId="0" borderId="39" xfId="0" applyNumberFormat="1" applyFont="1" applyBorder="1" applyAlignment="1">
      <alignment horizontal="right" vertical="center" wrapText="1"/>
    </xf>
    <xf numFmtId="3" fontId="3" fillId="0" borderId="12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2" borderId="102" xfId="0" applyFont="1" applyFill="1" applyBorder="1" applyAlignment="1">
      <alignment horizontal="center" vertical="center"/>
    </xf>
    <xf numFmtId="0" fontId="3" fillId="2" borderId="103" xfId="0" applyFont="1" applyFill="1" applyBorder="1" applyAlignment="1">
      <alignment horizontal="center" vertical="center"/>
    </xf>
    <xf numFmtId="0" fontId="3" fillId="2" borderId="88" xfId="0" applyFont="1" applyFill="1" applyBorder="1" applyAlignment="1">
      <alignment horizontal="center" vertical="center"/>
    </xf>
    <xf numFmtId="0" fontId="3" fillId="2" borderId="104" xfId="0" applyFont="1" applyFill="1" applyBorder="1" applyAlignment="1">
      <alignment horizontal="center" vertical="center"/>
    </xf>
    <xf numFmtId="0" fontId="3" fillId="2" borderId="101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105" xfId="0" applyFont="1" applyFill="1" applyBorder="1" applyAlignment="1">
      <alignment horizontal="center" vertical="center"/>
    </xf>
    <xf numFmtId="0" fontId="7" fillId="2" borderId="106" xfId="0" applyFont="1" applyFill="1" applyBorder="1" applyAlignment="1">
      <alignment horizontal="center" vertical="center" wrapText="1"/>
    </xf>
    <xf numFmtId="0" fontId="7" fillId="2" borderId="8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4" fillId="2" borderId="99" xfId="0" applyFont="1" applyFill="1" applyBorder="1" applyAlignment="1">
      <alignment horizontal="center" vertical="center"/>
    </xf>
    <xf numFmtId="0" fontId="4" fillId="2" borderId="100" xfId="0" applyFont="1" applyFill="1" applyBorder="1" applyAlignment="1">
      <alignment horizontal="center" vertical="center"/>
    </xf>
    <xf numFmtId="0" fontId="3" fillId="2" borderId="101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49" fontId="4" fillId="0" borderId="33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88" xfId="0" applyNumberFormat="1" applyFont="1" applyBorder="1" applyAlignment="1">
      <alignment horizontal="center" vertical="center"/>
    </xf>
    <xf numFmtId="49" fontId="4" fillId="0" borderId="69" xfId="0" applyNumberFormat="1" applyFont="1" applyBorder="1" applyAlignment="1">
      <alignment horizontal="center" vertical="center"/>
    </xf>
    <xf numFmtId="49" fontId="4" fillId="0" borderId="91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3"/>
  <sheetViews>
    <sheetView tabSelected="1" view="pageBreakPreview" zoomScale="98" zoomScaleNormal="98" zoomScaleSheetLayoutView="98" workbookViewId="0">
      <selection activeCell="H8" sqref="H8:I8"/>
    </sheetView>
  </sheetViews>
  <sheetFormatPr defaultRowHeight="12.75" x14ac:dyDescent="0.2"/>
  <cols>
    <col min="1" max="1" width="4.42578125" customWidth="1"/>
    <col min="2" max="2" width="6" customWidth="1"/>
    <col min="3" max="3" width="5" customWidth="1"/>
    <col min="4" max="4" width="13.28515625" customWidth="1"/>
    <col min="5" max="5" width="13.140625" customWidth="1"/>
    <col min="6" max="6" width="12.85546875" customWidth="1"/>
    <col min="7" max="7" width="13.140625" customWidth="1"/>
    <col min="8" max="8" width="12.140625" customWidth="1"/>
    <col min="9" max="9" width="11.28515625" customWidth="1"/>
    <col min="10" max="10" width="4.7109375" customWidth="1"/>
    <col min="11" max="11" width="11.140625" customWidth="1"/>
    <col min="12" max="12" width="9.28515625" customWidth="1"/>
  </cols>
  <sheetData>
    <row r="1" spans="1:11" ht="15" x14ac:dyDescent="0.25">
      <c r="A1" s="272" t="s">
        <v>93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spans="1:11" ht="15" x14ac:dyDescent="0.25">
      <c r="A2" s="273" t="s">
        <v>94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</row>
    <row r="3" spans="1:11" ht="14.25" customHeight="1" x14ac:dyDescent="0.25">
      <c r="A3" s="5"/>
      <c r="B3" s="5"/>
      <c r="C3" s="5"/>
      <c r="D3" s="5"/>
      <c r="E3" s="5"/>
      <c r="F3" s="5"/>
      <c r="G3" s="5"/>
      <c r="H3" s="5"/>
      <c r="I3" s="6"/>
      <c r="J3" s="6"/>
      <c r="K3" s="6"/>
    </row>
    <row r="4" spans="1:11" s="1" customFormat="1" ht="15" x14ac:dyDescent="0.25">
      <c r="A4" s="274" t="s">
        <v>0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</row>
    <row r="5" spans="1:11" s="1" customFormat="1" ht="14.25" customHeight="1" x14ac:dyDescent="0.25">
      <c r="A5" s="274" t="s">
        <v>83</v>
      </c>
      <c r="B5" s="274"/>
      <c r="C5" s="274"/>
      <c r="D5" s="274"/>
      <c r="E5" s="274"/>
      <c r="F5" s="274"/>
      <c r="G5" s="274"/>
      <c r="H5" s="274"/>
      <c r="I5" s="274"/>
      <c r="J5" s="274"/>
      <c r="K5" s="7"/>
    </row>
    <row r="6" spans="1:11" ht="5.25" customHeight="1" thickBot="1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8" customHeight="1" thickBot="1" x14ac:dyDescent="0.25">
      <c r="A7" s="275" t="s">
        <v>1</v>
      </c>
      <c r="B7" s="276"/>
      <c r="C7" s="276"/>
      <c r="D7" s="279" t="s">
        <v>2</v>
      </c>
      <c r="E7" s="293"/>
      <c r="F7" s="281" t="s">
        <v>4</v>
      </c>
      <c r="G7" s="281"/>
      <c r="H7" s="281"/>
      <c r="I7" s="281"/>
      <c r="J7" s="281"/>
      <c r="K7" s="282" t="s">
        <v>5</v>
      </c>
    </row>
    <row r="8" spans="1:11" ht="19.5" customHeight="1" thickBot="1" x14ac:dyDescent="0.25">
      <c r="A8" s="277"/>
      <c r="B8" s="278"/>
      <c r="C8" s="278"/>
      <c r="D8" s="280"/>
      <c r="E8" s="294"/>
      <c r="F8" s="284" t="s">
        <v>6</v>
      </c>
      <c r="G8" s="8"/>
      <c r="H8" s="285" t="s">
        <v>7</v>
      </c>
      <c r="I8" s="285"/>
      <c r="J8" s="286" t="s">
        <v>8</v>
      </c>
      <c r="K8" s="283"/>
    </row>
    <row r="9" spans="1:11" s="2" customFormat="1" ht="75" customHeight="1" x14ac:dyDescent="0.2">
      <c r="A9" s="277"/>
      <c r="B9" s="278"/>
      <c r="C9" s="278"/>
      <c r="D9" s="280"/>
      <c r="E9" s="9" t="s">
        <v>3</v>
      </c>
      <c r="F9" s="284"/>
      <c r="G9" s="10" t="s">
        <v>9</v>
      </c>
      <c r="H9" s="10" t="s">
        <v>10</v>
      </c>
      <c r="I9" s="10" t="s">
        <v>11</v>
      </c>
      <c r="J9" s="287"/>
      <c r="K9" s="283"/>
    </row>
    <row r="10" spans="1:11" s="3" customFormat="1" ht="18.75" customHeight="1" thickBot="1" x14ac:dyDescent="0.25">
      <c r="A10" s="172">
        <v>1</v>
      </c>
      <c r="B10" s="117">
        <v>2</v>
      </c>
      <c r="C10" s="117">
        <v>3</v>
      </c>
      <c r="D10" s="117">
        <v>4</v>
      </c>
      <c r="E10" s="117">
        <v>5</v>
      </c>
      <c r="F10" s="118">
        <v>6</v>
      </c>
      <c r="G10" s="118">
        <v>7</v>
      </c>
      <c r="H10" s="118">
        <v>8</v>
      </c>
      <c r="I10" s="118">
        <v>9</v>
      </c>
      <c r="J10" s="118">
        <v>10</v>
      </c>
      <c r="K10" s="173">
        <v>11</v>
      </c>
    </row>
    <row r="11" spans="1:11" s="3" customFormat="1" ht="10.5" customHeight="1" thickTop="1" thickBot="1" x14ac:dyDescent="0.3">
      <c r="A11" s="174"/>
      <c r="B11" s="149"/>
      <c r="C11" s="149"/>
      <c r="D11" s="150"/>
      <c r="E11" s="150"/>
      <c r="F11" s="151"/>
      <c r="G11" s="151"/>
      <c r="H11" s="151"/>
      <c r="I11" s="151"/>
      <c r="J11" s="151"/>
      <c r="K11" s="175"/>
    </row>
    <row r="12" spans="1:11" ht="20.100000000000001" customHeight="1" thickBot="1" x14ac:dyDescent="0.25">
      <c r="A12" s="157" t="s">
        <v>12</v>
      </c>
      <c r="B12" s="158"/>
      <c r="C12" s="158"/>
      <c r="D12" s="159">
        <f>SUM(D16+D13)</f>
        <v>18690</v>
      </c>
      <c r="E12" s="159">
        <f t="shared" ref="E12:K12" si="0">SUM(E16+E13)</f>
        <v>18690</v>
      </c>
      <c r="F12" s="160">
        <f t="shared" si="0"/>
        <v>18690</v>
      </c>
      <c r="G12" s="160">
        <f t="shared" si="0"/>
        <v>12800</v>
      </c>
      <c r="H12" s="160">
        <f t="shared" si="0"/>
        <v>2200</v>
      </c>
      <c r="I12" s="160">
        <f t="shared" si="0"/>
        <v>0</v>
      </c>
      <c r="J12" s="160">
        <f t="shared" si="0"/>
        <v>0</v>
      </c>
      <c r="K12" s="161">
        <f t="shared" si="0"/>
        <v>0</v>
      </c>
    </row>
    <row r="13" spans="1:11" ht="20.100000000000001" customHeight="1" x14ac:dyDescent="0.2">
      <c r="A13" s="176"/>
      <c r="B13" s="152" t="s">
        <v>13</v>
      </c>
      <c r="C13" s="153"/>
      <c r="D13" s="154">
        <f>SUM(D14)</f>
        <v>3690</v>
      </c>
      <c r="E13" s="154">
        <f>SUM(E15)</f>
        <v>3690</v>
      </c>
      <c r="F13" s="154">
        <f>SUM(F15)</f>
        <v>3690</v>
      </c>
      <c r="G13" s="154"/>
      <c r="H13" s="155">
        <f>SUM(H15)</f>
        <v>0</v>
      </c>
      <c r="I13" s="155">
        <f>SUM(I15)</f>
        <v>0</v>
      </c>
      <c r="J13" s="156">
        <f>SUM(J15)</f>
        <v>0</v>
      </c>
      <c r="K13" s="177">
        <f>SUM(K14:K15)</f>
        <v>0</v>
      </c>
    </row>
    <row r="14" spans="1:11" ht="20.100000000000001" customHeight="1" x14ac:dyDescent="0.2">
      <c r="A14" s="178"/>
      <c r="B14" s="14"/>
      <c r="C14" s="20" t="s">
        <v>14</v>
      </c>
      <c r="D14" s="63">
        <v>3690</v>
      </c>
      <c r="E14" s="63"/>
      <c r="F14" s="63"/>
      <c r="G14" s="63"/>
      <c r="H14" s="63"/>
      <c r="I14" s="63"/>
      <c r="J14" s="63"/>
      <c r="K14" s="179"/>
    </row>
    <row r="15" spans="1:11" ht="20.100000000000001" customHeight="1" x14ac:dyDescent="0.2">
      <c r="A15" s="178"/>
      <c r="B15" s="14"/>
      <c r="C15" s="22" t="s">
        <v>15</v>
      </c>
      <c r="D15" s="65"/>
      <c r="E15" s="65">
        <v>3690</v>
      </c>
      <c r="F15" s="65">
        <v>3690</v>
      </c>
      <c r="G15" s="65"/>
      <c r="H15" s="65"/>
      <c r="I15" s="65"/>
      <c r="J15" s="65"/>
      <c r="K15" s="180"/>
    </row>
    <row r="16" spans="1:11" ht="20.100000000000001" customHeight="1" x14ac:dyDescent="0.2">
      <c r="A16" s="176"/>
      <c r="B16" s="53" t="s">
        <v>84</v>
      </c>
      <c r="C16" s="143"/>
      <c r="D16" s="142">
        <f>SUM(D17)</f>
        <v>15000</v>
      </c>
      <c r="E16" s="142">
        <f>SUM(E18:E19)</f>
        <v>15000</v>
      </c>
      <c r="F16" s="142">
        <f t="shared" ref="F16:K16" si="1">SUM(F18:F19)</f>
        <v>15000</v>
      </c>
      <c r="G16" s="142">
        <f t="shared" si="1"/>
        <v>12800</v>
      </c>
      <c r="H16" s="142">
        <f t="shared" si="1"/>
        <v>2200</v>
      </c>
      <c r="I16" s="142">
        <f t="shared" si="1"/>
        <v>0</v>
      </c>
      <c r="J16" s="142">
        <f t="shared" si="1"/>
        <v>0</v>
      </c>
      <c r="K16" s="181">
        <f t="shared" si="1"/>
        <v>0</v>
      </c>
    </row>
    <row r="17" spans="1:11" ht="20.100000000000001" customHeight="1" x14ac:dyDescent="0.2">
      <c r="A17" s="178"/>
      <c r="B17" s="14"/>
      <c r="C17" s="20" t="s">
        <v>14</v>
      </c>
      <c r="D17" s="63">
        <v>15000</v>
      </c>
      <c r="E17" s="63"/>
      <c r="F17" s="63"/>
      <c r="G17" s="63"/>
      <c r="H17" s="63"/>
      <c r="I17" s="63"/>
      <c r="J17" s="63"/>
      <c r="K17" s="179"/>
    </row>
    <row r="18" spans="1:11" ht="20.100000000000001" customHeight="1" x14ac:dyDescent="0.2">
      <c r="A18" s="178"/>
      <c r="B18" s="14"/>
      <c r="C18" s="22" t="s">
        <v>23</v>
      </c>
      <c r="D18" s="65"/>
      <c r="E18" s="65">
        <v>12800</v>
      </c>
      <c r="F18" s="65">
        <v>12800</v>
      </c>
      <c r="G18" s="65">
        <v>12800</v>
      </c>
      <c r="H18" s="65"/>
      <c r="I18" s="65"/>
      <c r="J18" s="65"/>
      <c r="K18" s="180"/>
    </row>
    <row r="19" spans="1:11" ht="20.100000000000001" customHeight="1" thickBot="1" x14ac:dyDescent="0.25">
      <c r="A19" s="176"/>
      <c r="B19" s="14"/>
      <c r="C19" s="22" t="s">
        <v>26</v>
      </c>
      <c r="D19" s="65"/>
      <c r="E19" s="65">
        <v>2200</v>
      </c>
      <c r="F19" s="65">
        <v>2200</v>
      </c>
      <c r="G19" s="144"/>
      <c r="H19" s="65">
        <v>2200</v>
      </c>
      <c r="I19" s="65"/>
      <c r="J19" s="65"/>
      <c r="K19" s="180"/>
    </row>
    <row r="20" spans="1:11" ht="20.100000000000001" customHeight="1" thickBot="1" x14ac:dyDescent="0.25">
      <c r="A20" s="145" t="s">
        <v>85</v>
      </c>
      <c r="B20" s="146"/>
      <c r="C20" s="146"/>
      <c r="D20" s="147">
        <f>SUM(D21)</f>
        <v>37131</v>
      </c>
      <c r="E20" s="147">
        <f t="shared" ref="E20:K20" si="2">SUM(E21)</f>
        <v>37131</v>
      </c>
      <c r="F20" s="147">
        <f t="shared" si="2"/>
        <v>37131</v>
      </c>
      <c r="G20" s="147">
        <f t="shared" si="2"/>
        <v>31036</v>
      </c>
      <c r="H20" s="147">
        <f t="shared" si="2"/>
        <v>6095</v>
      </c>
      <c r="I20" s="147">
        <f t="shared" si="2"/>
        <v>0</v>
      </c>
      <c r="J20" s="147">
        <f t="shared" si="2"/>
        <v>0</v>
      </c>
      <c r="K20" s="148">
        <f t="shared" si="2"/>
        <v>0</v>
      </c>
    </row>
    <row r="21" spans="1:11" ht="20.100000000000001" customHeight="1" x14ac:dyDescent="0.2">
      <c r="A21" s="182"/>
      <c r="B21" s="163" t="s">
        <v>86</v>
      </c>
      <c r="C21" s="164"/>
      <c r="D21" s="124">
        <f>SUM(D22)</f>
        <v>37131</v>
      </c>
      <c r="E21" s="124">
        <f>SUM(E23:E25)</f>
        <v>37131</v>
      </c>
      <c r="F21" s="124">
        <f>SUM(F22:F25)</f>
        <v>37131</v>
      </c>
      <c r="G21" s="124">
        <f>SUM(G23:G25)</f>
        <v>31036</v>
      </c>
      <c r="H21" s="124">
        <f t="shared" ref="H21:K21" si="3">SUM(H23:H25)</f>
        <v>6095</v>
      </c>
      <c r="I21" s="124">
        <f t="shared" si="3"/>
        <v>0</v>
      </c>
      <c r="J21" s="124">
        <f t="shared" si="3"/>
        <v>0</v>
      </c>
      <c r="K21" s="124">
        <f t="shared" si="3"/>
        <v>0</v>
      </c>
    </row>
    <row r="22" spans="1:11" ht="20.100000000000001" customHeight="1" x14ac:dyDescent="0.2">
      <c r="A22" s="182"/>
      <c r="B22" s="105"/>
      <c r="C22" s="162" t="s">
        <v>14</v>
      </c>
      <c r="D22" s="120">
        <v>37131</v>
      </c>
      <c r="E22" s="121"/>
      <c r="F22" s="121"/>
      <c r="G22" s="120"/>
      <c r="H22" s="120"/>
      <c r="I22" s="120"/>
      <c r="J22" s="121"/>
      <c r="K22" s="183"/>
    </row>
    <row r="23" spans="1:11" ht="20.100000000000001" customHeight="1" x14ac:dyDescent="0.2">
      <c r="A23" s="176"/>
      <c r="B23" s="105"/>
      <c r="C23" s="165" t="s">
        <v>23</v>
      </c>
      <c r="D23" s="166"/>
      <c r="E23" s="167">
        <v>31036</v>
      </c>
      <c r="F23" s="167">
        <v>31036</v>
      </c>
      <c r="G23" s="166">
        <v>31036</v>
      </c>
      <c r="H23" s="166"/>
      <c r="I23" s="166"/>
      <c r="J23" s="167"/>
      <c r="K23" s="184"/>
    </row>
    <row r="24" spans="1:11" ht="20.100000000000001" customHeight="1" x14ac:dyDescent="0.2">
      <c r="A24" s="176"/>
      <c r="B24" s="105"/>
      <c r="C24" s="165" t="s">
        <v>26</v>
      </c>
      <c r="D24" s="166"/>
      <c r="E24" s="167">
        <v>5335</v>
      </c>
      <c r="F24" s="167">
        <v>5335</v>
      </c>
      <c r="G24" s="166"/>
      <c r="H24" s="166">
        <v>5335</v>
      </c>
      <c r="I24" s="166"/>
      <c r="J24" s="167"/>
      <c r="K24" s="184"/>
    </row>
    <row r="25" spans="1:11" ht="20.100000000000001" customHeight="1" thickBot="1" x14ac:dyDescent="0.25">
      <c r="A25" s="176"/>
      <c r="B25" s="105"/>
      <c r="C25" s="165" t="s">
        <v>27</v>
      </c>
      <c r="D25" s="166"/>
      <c r="E25" s="167">
        <v>760</v>
      </c>
      <c r="F25" s="167">
        <v>760</v>
      </c>
      <c r="G25" s="166"/>
      <c r="H25" s="166">
        <v>760</v>
      </c>
      <c r="I25" s="166"/>
      <c r="J25" s="167"/>
      <c r="K25" s="184"/>
    </row>
    <row r="26" spans="1:11" ht="20.100000000000001" customHeight="1" thickBot="1" x14ac:dyDescent="0.25">
      <c r="A26" s="157" t="s">
        <v>16</v>
      </c>
      <c r="B26" s="158"/>
      <c r="C26" s="168"/>
      <c r="D26" s="261">
        <f t="shared" ref="D26:K26" si="4">SUM(D27)</f>
        <v>55876</v>
      </c>
      <c r="E26" s="261">
        <f t="shared" si="4"/>
        <v>55876</v>
      </c>
      <c r="F26" s="262">
        <f t="shared" si="4"/>
        <v>55876</v>
      </c>
      <c r="G26" s="262">
        <f t="shared" si="4"/>
        <v>19094</v>
      </c>
      <c r="H26" s="262">
        <f t="shared" si="4"/>
        <v>3034</v>
      </c>
      <c r="I26" s="262">
        <f t="shared" si="4"/>
        <v>0</v>
      </c>
      <c r="J26" s="262">
        <f t="shared" si="4"/>
        <v>0</v>
      </c>
      <c r="K26" s="263">
        <f t="shared" si="4"/>
        <v>261000</v>
      </c>
    </row>
    <row r="27" spans="1:11" ht="20.100000000000001" customHeight="1" x14ac:dyDescent="0.2">
      <c r="A27" s="176"/>
      <c r="B27" s="152" t="s">
        <v>17</v>
      </c>
      <c r="C27" s="153"/>
      <c r="D27" s="264">
        <f>SUM(D28)</f>
        <v>55876</v>
      </c>
      <c r="E27" s="264">
        <f t="shared" ref="E27:J27" si="5">SUM(E28:E45)</f>
        <v>55876</v>
      </c>
      <c r="F27" s="264">
        <f t="shared" si="5"/>
        <v>55876</v>
      </c>
      <c r="G27" s="264">
        <f t="shared" si="5"/>
        <v>19094</v>
      </c>
      <c r="H27" s="264">
        <f t="shared" si="5"/>
        <v>3034</v>
      </c>
      <c r="I27" s="264">
        <f t="shared" si="5"/>
        <v>0</v>
      </c>
      <c r="J27" s="264">
        <f t="shared" si="5"/>
        <v>0</v>
      </c>
      <c r="K27" s="265">
        <f>SUM(K28:K45)</f>
        <v>261000</v>
      </c>
    </row>
    <row r="28" spans="1:11" ht="20.100000000000001" customHeight="1" x14ac:dyDescent="0.2">
      <c r="A28" s="178"/>
      <c r="B28" s="14"/>
      <c r="C28" s="20" t="s">
        <v>14</v>
      </c>
      <c r="D28" s="247">
        <v>55876</v>
      </c>
      <c r="E28" s="247"/>
      <c r="F28" s="247"/>
      <c r="G28" s="247"/>
      <c r="H28" s="247"/>
      <c r="I28" s="247"/>
      <c r="J28" s="247"/>
      <c r="K28" s="266"/>
    </row>
    <row r="29" spans="1:11" ht="20.100000000000001" customHeight="1" x14ac:dyDescent="0.2">
      <c r="A29" s="178"/>
      <c r="B29" s="14"/>
      <c r="C29" s="20" t="s">
        <v>18</v>
      </c>
      <c r="D29" s="247"/>
      <c r="E29" s="247"/>
      <c r="F29" s="247"/>
      <c r="G29" s="247"/>
      <c r="H29" s="247"/>
      <c r="I29" s="247"/>
      <c r="J29" s="247"/>
      <c r="K29" s="267">
        <v>58000</v>
      </c>
    </row>
    <row r="30" spans="1:11" ht="20.100000000000001" customHeight="1" x14ac:dyDescent="0.2">
      <c r="A30" s="178"/>
      <c r="B30" s="14"/>
      <c r="C30" s="20" t="s">
        <v>61</v>
      </c>
      <c r="D30" s="247"/>
      <c r="E30" s="247"/>
      <c r="F30" s="247"/>
      <c r="G30" s="247"/>
      <c r="H30" s="247"/>
      <c r="I30" s="247"/>
      <c r="J30" s="247"/>
      <c r="K30" s="267">
        <v>140000</v>
      </c>
    </row>
    <row r="31" spans="1:11" ht="20.100000000000001" customHeight="1" x14ac:dyDescent="0.2">
      <c r="A31" s="178"/>
      <c r="B31" s="14"/>
      <c r="C31" s="20" t="s">
        <v>19</v>
      </c>
      <c r="D31" s="247"/>
      <c r="E31" s="247"/>
      <c r="F31" s="247"/>
      <c r="G31" s="247"/>
      <c r="H31" s="247"/>
      <c r="I31" s="247"/>
      <c r="J31" s="247"/>
      <c r="K31" s="267">
        <v>52000</v>
      </c>
    </row>
    <row r="32" spans="1:11" ht="20.100000000000001" customHeight="1" x14ac:dyDescent="0.2">
      <c r="A32" s="178"/>
      <c r="B32" s="14"/>
      <c r="C32" s="20" t="s">
        <v>81</v>
      </c>
      <c r="D32" s="247"/>
      <c r="E32" s="247"/>
      <c r="F32" s="247"/>
      <c r="G32" s="247"/>
      <c r="H32" s="247"/>
      <c r="I32" s="247"/>
      <c r="J32" s="247"/>
      <c r="K32" s="267">
        <v>5000</v>
      </c>
    </row>
    <row r="33" spans="1:11" ht="18.75" customHeight="1" x14ac:dyDescent="0.2">
      <c r="A33" s="178"/>
      <c r="B33" s="14"/>
      <c r="C33" s="21" t="s">
        <v>20</v>
      </c>
      <c r="D33" s="232"/>
      <c r="E33" s="232"/>
      <c r="F33" s="232"/>
      <c r="G33" s="232"/>
      <c r="H33" s="232"/>
      <c r="I33" s="232"/>
      <c r="J33" s="232"/>
      <c r="K33" s="268">
        <v>5000</v>
      </c>
    </row>
    <row r="34" spans="1:11" ht="19.5" hidden="1" customHeight="1" x14ac:dyDescent="0.2">
      <c r="A34" s="178"/>
      <c r="B34" s="14"/>
      <c r="C34" s="22" t="s">
        <v>59</v>
      </c>
      <c r="D34" s="244"/>
      <c r="E34" s="244"/>
      <c r="F34" s="244"/>
      <c r="G34" s="244"/>
      <c r="H34" s="244"/>
      <c r="I34" s="244"/>
      <c r="J34" s="244"/>
      <c r="K34" s="269"/>
    </row>
    <row r="35" spans="1:11" ht="20.100000000000001" customHeight="1" x14ac:dyDescent="0.2">
      <c r="A35" s="178"/>
      <c r="B35" s="14"/>
      <c r="C35" s="21" t="s">
        <v>59</v>
      </c>
      <c r="D35" s="232"/>
      <c r="E35" s="232"/>
      <c r="F35" s="232"/>
      <c r="G35" s="232"/>
      <c r="H35" s="232"/>
      <c r="I35" s="232"/>
      <c r="J35" s="232"/>
      <c r="K35" s="268">
        <v>1000</v>
      </c>
    </row>
    <row r="36" spans="1:11" ht="20.100000000000001" customHeight="1" x14ac:dyDescent="0.2">
      <c r="A36" s="178"/>
      <c r="B36" s="14"/>
      <c r="C36" s="22" t="s">
        <v>23</v>
      </c>
      <c r="D36" s="244"/>
      <c r="E36" s="244">
        <v>19094</v>
      </c>
      <c r="F36" s="244">
        <v>19094</v>
      </c>
      <c r="G36" s="244">
        <v>19094</v>
      </c>
      <c r="H36" s="244"/>
      <c r="I36" s="244"/>
      <c r="J36" s="244"/>
      <c r="K36" s="269"/>
    </row>
    <row r="37" spans="1:11" ht="15.75" customHeight="1" x14ac:dyDescent="0.2">
      <c r="A37" s="178"/>
      <c r="B37" s="14"/>
      <c r="C37" s="125" t="s">
        <v>26</v>
      </c>
      <c r="D37" s="244"/>
      <c r="E37" s="244">
        <v>3282</v>
      </c>
      <c r="F37" s="244">
        <v>3282</v>
      </c>
      <c r="G37" s="244"/>
      <c r="H37" s="244">
        <v>3034</v>
      </c>
      <c r="I37" s="244"/>
      <c r="J37" s="244"/>
      <c r="K37" s="269"/>
    </row>
    <row r="38" spans="1:11" ht="0.75" hidden="1" customHeight="1" x14ac:dyDescent="0.2">
      <c r="A38" s="178"/>
      <c r="B38" s="14"/>
      <c r="C38" s="45" t="s">
        <v>30</v>
      </c>
      <c r="D38" s="270"/>
      <c r="E38" s="244"/>
      <c r="F38" s="244"/>
      <c r="G38" s="244"/>
      <c r="H38" s="244"/>
      <c r="I38" s="244"/>
      <c r="J38" s="244"/>
      <c r="K38" s="269"/>
    </row>
    <row r="39" spans="1:11" ht="19.5" hidden="1" customHeight="1" x14ac:dyDescent="0.2">
      <c r="A39" s="178"/>
      <c r="B39" s="14"/>
      <c r="C39" s="22" t="s">
        <v>28</v>
      </c>
      <c r="D39" s="244"/>
      <c r="E39" s="244"/>
      <c r="F39" s="244"/>
      <c r="G39" s="244"/>
      <c r="H39" s="244"/>
      <c r="I39" s="244"/>
      <c r="J39" s="244"/>
      <c r="K39" s="269"/>
    </row>
    <row r="40" spans="1:11" ht="19.5" hidden="1" customHeight="1" x14ac:dyDescent="0.2">
      <c r="A40" s="178"/>
      <c r="B40" s="14"/>
      <c r="C40" s="22" t="s">
        <v>29</v>
      </c>
      <c r="D40" s="244"/>
      <c r="E40" s="244"/>
      <c r="F40" s="244"/>
      <c r="G40" s="244"/>
      <c r="H40" s="244"/>
      <c r="I40" s="244"/>
      <c r="J40" s="244"/>
      <c r="K40" s="269"/>
    </row>
    <row r="41" spans="1:11" ht="20.100000000000001" customHeight="1" x14ac:dyDescent="0.2">
      <c r="A41" s="178"/>
      <c r="B41" s="14"/>
      <c r="C41" s="22" t="s">
        <v>15</v>
      </c>
      <c r="D41" s="244"/>
      <c r="E41" s="244">
        <v>16213.8</v>
      </c>
      <c r="F41" s="244">
        <v>16213.8</v>
      </c>
      <c r="G41" s="244"/>
      <c r="H41" s="244"/>
      <c r="I41" s="244"/>
      <c r="J41" s="244"/>
      <c r="K41" s="246"/>
    </row>
    <row r="42" spans="1:11" ht="20.100000000000001" customHeight="1" x14ac:dyDescent="0.2">
      <c r="A42" s="178"/>
      <c r="B42" s="14"/>
      <c r="C42" s="22" t="s">
        <v>33</v>
      </c>
      <c r="D42" s="244"/>
      <c r="E42" s="244">
        <v>351</v>
      </c>
      <c r="F42" s="244">
        <v>351</v>
      </c>
      <c r="G42" s="244"/>
      <c r="H42" s="244"/>
      <c r="I42" s="244"/>
      <c r="J42" s="244"/>
      <c r="K42" s="246"/>
    </row>
    <row r="43" spans="1:11" ht="20.100000000000001" customHeight="1" x14ac:dyDescent="0.2">
      <c r="A43" s="178"/>
      <c r="B43" s="14"/>
      <c r="C43" s="22" t="s">
        <v>57</v>
      </c>
      <c r="D43" s="244"/>
      <c r="E43" s="244">
        <v>10902</v>
      </c>
      <c r="F43" s="244">
        <v>10902</v>
      </c>
      <c r="G43" s="244"/>
      <c r="H43" s="244"/>
      <c r="I43" s="244"/>
      <c r="J43" s="244"/>
      <c r="K43" s="246"/>
    </row>
    <row r="44" spans="1:11" ht="20.100000000000001" customHeight="1" x14ac:dyDescent="0.2">
      <c r="A44" s="178"/>
      <c r="B44" s="14"/>
      <c r="C44" s="22" t="s">
        <v>73</v>
      </c>
      <c r="D44" s="244"/>
      <c r="E44" s="244">
        <v>1033.2</v>
      </c>
      <c r="F44" s="244">
        <v>1033.2</v>
      </c>
      <c r="G44" s="244"/>
      <c r="H44" s="244"/>
      <c r="I44" s="244"/>
      <c r="J44" s="244"/>
      <c r="K44" s="246"/>
    </row>
    <row r="45" spans="1:11" ht="20.100000000000001" customHeight="1" thickBot="1" x14ac:dyDescent="0.25">
      <c r="A45" s="178"/>
      <c r="B45" s="14"/>
      <c r="C45" s="22" t="s">
        <v>35</v>
      </c>
      <c r="D45" s="244"/>
      <c r="E45" s="244">
        <v>5000</v>
      </c>
      <c r="F45" s="244">
        <v>5000</v>
      </c>
      <c r="G45" s="244"/>
      <c r="H45" s="244"/>
      <c r="I45" s="244"/>
      <c r="J45" s="244"/>
      <c r="K45" s="246"/>
    </row>
    <row r="46" spans="1:11" ht="20.100000000000001" customHeight="1" thickBot="1" x14ac:dyDescent="0.25">
      <c r="A46" s="157" t="s">
        <v>21</v>
      </c>
      <c r="B46" s="158"/>
      <c r="C46" s="168"/>
      <c r="D46" s="159">
        <f>SUM(D51+D58+D47)</f>
        <v>788110</v>
      </c>
      <c r="E46" s="159">
        <f t="shared" ref="E46:K46" si="6">SUM(E51+E58+E47)</f>
        <v>788110</v>
      </c>
      <c r="F46" s="159">
        <f t="shared" si="6"/>
        <v>788110</v>
      </c>
      <c r="G46" s="159">
        <f t="shared" si="6"/>
        <v>509201</v>
      </c>
      <c r="H46" s="159">
        <f t="shared" si="6"/>
        <v>98577</v>
      </c>
      <c r="I46" s="159">
        <f t="shared" si="6"/>
        <v>1480</v>
      </c>
      <c r="J46" s="159">
        <f t="shared" si="6"/>
        <v>0</v>
      </c>
      <c r="K46" s="161">
        <f t="shared" si="6"/>
        <v>0</v>
      </c>
    </row>
    <row r="47" spans="1:11" ht="20.100000000000001" customHeight="1" x14ac:dyDescent="0.2">
      <c r="A47" s="186"/>
      <c r="B47" s="169" t="s">
        <v>87</v>
      </c>
      <c r="C47" s="170"/>
      <c r="D47" s="171">
        <f>SUM(D48)</f>
        <v>2380</v>
      </c>
      <c r="E47" s="171">
        <f>SUM(E49:E50)</f>
        <v>2380</v>
      </c>
      <c r="F47" s="171">
        <f t="shared" ref="F47:K47" si="7">SUM(F49:F50)</f>
        <v>2380</v>
      </c>
      <c r="G47" s="171">
        <f t="shared" si="7"/>
        <v>2031</v>
      </c>
      <c r="H47" s="171">
        <f t="shared" si="7"/>
        <v>349</v>
      </c>
      <c r="I47" s="171">
        <f t="shared" si="7"/>
        <v>0</v>
      </c>
      <c r="J47" s="171">
        <f t="shared" si="7"/>
        <v>0</v>
      </c>
      <c r="K47" s="187">
        <f t="shared" si="7"/>
        <v>0</v>
      </c>
    </row>
    <row r="48" spans="1:11" ht="20.100000000000001" customHeight="1" x14ac:dyDescent="0.2">
      <c r="A48" s="188"/>
      <c r="B48" s="108"/>
      <c r="C48" s="109" t="s">
        <v>14</v>
      </c>
      <c r="D48" s="128">
        <v>2380</v>
      </c>
      <c r="E48" s="110"/>
      <c r="F48" s="131"/>
      <c r="G48" s="110"/>
      <c r="H48" s="110"/>
      <c r="I48" s="131"/>
      <c r="J48" s="110"/>
      <c r="K48" s="189"/>
    </row>
    <row r="49" spans="1:15" ht="20.100000000000001" customHeight="1" x14ac:dyDescent="0.2">
      <c r="A49" s="188"/>
      <c r="B49" s="108"/>
      <c r="C49" s="126" t="s">
        <v>23</v>
      </c>
      <c r="D49" s="127"/>
      <c r="E49" s="129">
        <v>2031</v>
      </c>
      <c r="F49" s="130">
        <v>2031</v>
      </c>
      <c r="G49" s="129">
        <v>2031</v>
      </c>
      <c r="H49" s="129"/>
      <c r="I49" s="127"/>
      <c r="J49" s="132"/>
      <c r="K49" s="190"/>
    </row>
    <row r="50" spans="1:15" ht="20.100000000000001" customHeight="1" x14ac:dyDescent="0.2">
      <c r="A50" s="188"/>
      <c r="B50" s="108"/>
      <c r="C50" s="109" t="s">
        <v>26</v>
      </c>
      <c r="D50" s="110"/>
      <c r="E50" s="113">
        <v>349</v>
      </c>
      <c r="F50" s="113">
        <v>349</v>
      </c>
      <c r="G50" s="113"/>
      <c r="H50" s="113">
        <v>349</v>
      </c>
      <c r="I50" s="110"/>
      <c r="J50" s="110"/>
      <c r="K50" s="189"/>
    </row>
    <row r="51" spans="1:15" ht="20.100000000000001" customHeight="1" x14ac:dyDescent="0.2">
      <c r="A51" s="176"/>
      <c r="B51" s="53" t="s">
        <v>60</v>
      </c>
      <c r="C51" s="54"/>
      <c r="D51" s="111">
        <f>SUM(D52)</f>
        <v>204127</v>
      </c>
      <c r="E51" s="111">
        <f t="shared" ref="E51:K51" si="8">SUM(E53:E57)</f>
        <v>204127</v>
      </c>
      <c r="F51" s="111">
        <f t="shared" si="8"/>
        <v>204127</v>
      </c>
      <c r="G51" s="111">
        <f t="shared" si="8"/>
        <v>91764</v>
      </c>
      <c r="H51" s="111">
        <f t="shared" si="8"/>
        <v>18955</v>
      </c>
      <c r="I51" s="111">
        <f t="shared" si="8"/>
        <v>0</v>
      </c>
      <c r="J51" s="111">
        <f t="shared" si="8"/>
        <v>0</v>
      </c>
      <c r="K51" s="191">
        <f t="shared" si="8"/>
        <v>0</v>
      </c>
    </row>
    <row r="52" spans="1:15" ht="20.100000000000001" customHeight="1" x14ac:dyDescent="0.25">
      <c r="A52" s="178"/>
      <c r="B52" s="14"/>
      <c r="C52" s="20" t="s">
        <v>14</v>
      </c>
      <c r="D52" s="63">
        <v>204127</v>
      </c>
      <c r="E52" s="63"/>
      <c r="F52" s="63"/>
      <c r="G52" s="63"/>
      <c r="H52" s="63"/>
      <c r="I52" s="63"/>
      <c r="J52" s="76"/>
      <c r="K52" s="192"/>
    </row>
    <row r="53" spans="1:15" ht="20.100000000000001" customHeight="1" x14ac:dyDescent="0.25">
      <c r="A53" s="178"/>
      <c r="B53" s="14"/>
      <c r="C53" s="21" t="s">
        <v>23</v>
      </c>
      <c r="D53" s="64"/>
      <c r="E53" s="64">
        <v>91764</v>
      </c>
      <c r="F53" s="64">
        <v>91764</v>
      </c>
      <c r="G53" s="64">
        <v>91764</v>
      </c>
      <c r="H53" s="64"/>
      <c r="I53" s="64"/>
      <c r="J53" s="66"/>
      <c r="K53" s="193"/>
    </row>
    <row r="54" spans="1:15" ht="20.100000000000001" customHeight="1" x14ac:dyDescent="0.25">
      <c r="A54" s="178"/>
      <c r="B54" s="14"/>
      <c r="C54" s="21" t="s">
        <v>26</v>
      </c>
      <c r="D54" s="64"/>
      <c r="E54" s="64">
        <v>15774</v>
      </c>
      <c r="F54" s="64">
        <v>15774</v>
      </c>
      <c r="G54" s="64"/>
      <c r="H54" s="64">
        <v>15774</v>
      </c>
      <c r="I54" s="64"/>
      <c r="J54" s="66"/>
      <c r="K54" s="193"/>
    </row>
    <row r="55" spans="1:15" ht="20.100000000000001" customHeight="1" x14ac:dyDescent="0.25">
      <c r="A55" s="178"/>
      <c r="B55" s="14"/>
      <c r="C55" s="21" t="s">
        <v>27</v>
      </c>
      <c r="D55" s="64"/>
      <c r="E55" s="64">
        <v>2248</v>
      </c>
      <c r="F55" s="64">
        <v>2248</v>
      </c>
      <c r="G55" s="64"/>
      <c r="H55" s="64">
        <v>2248</v>
      </c>
      <c r="I55" s="64"/>
      <c r="J55" s="66"/>
      <c r="K55" s="193"/>
    </row>
    <row r="56" spans="1:15" ht="20.100000000000001" customHeight="1" x14ac:dyDescent="0.25">
      <c r="A56" s="178"/>
      <c r="B56" s="14"/>
      <c r="C56" s="21" t="s">
        <v>15</v>
      </c>
      <c r="D56" s="64"/>
      <c r="E56" s="64">
        <v>93408</v>
      </c>
      <c r="F56" s="64">
        <v>93408</v>
      </c>
      <c r="G56" s="64"/>
      <c r="H56" s="64"/>
      <c r="I56" s="64"/>
      <c r="J56" s="66"/>
      <c r="K56" s="193"/>
    </row>
    <row r="57" spans="1:15" ht="20.100000000000001" customHeight="1" x14ac:dyDescent="0.25">
      <c r="A57" s="178"/>
      <c r="B57" s="14"/>
      <c r="C57" s="45" t="s">
        <v>82</v>
      </c>
      <c r="D57" s="67"/>
      <c r="E57" s="67">
        <v>933</v>
      </c>
      <c r="F57" s="67">
        <v>933</v>
      </c>
      <c r="G57" s="67"/>
      <c r="H57" s="67">
        <v>933</v>
      </c>
      <c r="I57" s="67"/>
      <c r="J57" s="68"/>
      <c r="K57" s="194"/>
    </row>
    <row r="58" spans="1:15" ht="20.100000000000001" customHeight="1" x14ac:dyDescent="0.2">
      <c r="A58" s="178"/>
      <c r="B58" s="18" t="s">
        <v>22</v>
      </c>
      <c r="C58" s="19"/>
      <c r="D58" s="62">
        <f>SUM(D59:D59)</f>
        <v>581603</v>
      </c>
      <c r="E58" s="62">
        <f>SUM(E59:E80)</f>
        <v>581603</v>
      </c>
      <c r="F58" s="62">
        <f t="shared" ref="F58:K58" si="9">SUM(F59:F80)</f>
        <v>581603</v>
      </c>
      <c r="G58" s="62">
        <f t="shared" si="9"/>
        <v>415406</v>
      </c>
      <c r="H58" s="62">
        <f t="shared" si="9"/>
        <v>79273</v>
      </c>
      <c r="I58" s="62">
        <f t="shared" si="9"/>
        <v>1480</v>
      </c>
      <c r="J58" s="62">
        <f t="shared" si="9"/>
        <v>0</v>
      </c>
      <c r="K58" s="195">
        <f t="shared" si="9"/>
        <v>0</v>
      </c>
    </row>
    <row r="59" spans="1:15" ht="20.100000000000001" customHeight="1" x14ac:dyDescent="0.25">
      <c r="A59" s="178"/>
      <c r="B59" s="14"/>
      <c r="C59" s="15" t="s">
        <v>14</v>
      </c>
      <c r="D59" s="59">
        <v>581603</v>
      </c>
      <c r="E59" s="69"/>
      <c r="F59" s="69"/>
      <c r="G59" s="69"/>
      <c r="H59" s="69"/>
      <c r="I59" s="69"/>
      <c r="J59" s="60"/>
      <c r="K59" s="196"/>
    </row>
    <row r="60" spans="1:15" ht="20.100000000000001" customHeight="1" x14ac:dyDescent="0.25">
      <c r="A60" s="178"/>
      <c r="B60" s="14"/>
      <c r="C60" s="21" t="s">
        <v>56</v>
      </c>
      <c r="D60" s="64"/>
      <c r="E60" s="70">
        <v>1480</v>
      </c>
      <c r="F60" s="70">
        <v>1480</v>
      </c>
      <c r="G60" s="70"/>
      <c r="H60" s="70"/>
      <c r="I60" s="70">
        <v>1480</v>
      </c>
      <c r="J60" s="66"/>
      <c r="K60" s="193"/>
      <c r="O60" s="43"/>
    </row>
    <row r="61" spans="1:15" ht="20.100000000000001" customHeight="1" x14ac:dyDescent="0.25">
      <c r="A61" s="178"/>
      <c r="B61" s="14"/>
      <c r="C61" s="24" t="s">
        <v>23</v>
      </c>
      <c r="D61" s="64"/>
      <c r="E61" s="70">
        <v>139305</v>
      </c>
      <c r="F61" s="70">
        <v>139305</v>
      </c>
      <c r="G61" s="70">
        <v>139305</v>
      </c>
      <c r="H61" s="70"/>
      <c r="I61" s="70"/>
      <c r="J61" s="66"/>
      <c r="K61" s="193"/>
      <c r="O61" s="43"/>
    </row>
    <row r="62" spans="1:15" ht="20.100000000000001" customHeight="1" x14ac:dyDescent="0.25">
      <c r="A62" s="178"/>
      <c r="B62" s="14"/>
      <c r="C62" s="21" t="s">
        <v>24</v>
      </c>
      <c r="D62" s="64"/>
      <c r="E62" s="70">
        <v>247240</v>
      </c>
      <c r="F62" s="70">
        <v>247240</v>
      </c>
      <c r="G62" s="70">
        <v>247240</v>
      </c>
      <c r="H62" s="70"/>
      <c r="I62" s="70"/>
      <c r="J62" s="66"/>
      <c r="K62" s="193"/>
      <c r="O62" s="43"/>
    </row>
    <row r="63" spans="1:15" ht="20.100000000000001" customHeight="1" x14ac:dyDescent="0.25">
      <c r="A63" s="178"/>
      <c r="B63" s="14"/>
      <c r="C63" s="24" t="s">
        <v>25</v>
      </c>
      <c r="D63" s="64"/>
      <c r="E63" s="70">
        <v>19261</v>
      </c>
      <c r="F63" s="70">
        <v>19261</v>
      </c>
      <c r="G63" s="70">
        <v>19261</v>
      </c>
      <c r="H63" s="70"/>
      <c r="I63" s="70"/>
      <c r="J63" s="66"/>
      <c r="K63" s="193"/>
    </row>
    <row r="64" spans="1:15" ht="20.100000000000001" customHeight="1" x14ac:dyDescent="0.25">
      <c r="A64" s="178"/>
      <c r="B64" s="14"/>
      <c r="C64" s="24" t="s">
        <v>26</v>
      </c>
      <c r="D64" s="64"/>
      <c r="E64" s="70">
        <v>71479</v>
      </c>
      <c r="F64" s="70">
        <v>71479</v>
      </c>
      <c r="G64" s="70"/>
      <c r="H64" s="70">
        <v>71479</v>
      </c>
      <c r="I64" s="70"/>
      <c r="J64" s="66"/>
      <c r="K64" s="193"/>
    </row>
    <row r="65" spans="1:12" ht="18.75" customHeight="1" x14ac:dyDescent="0.25">
      <c r="A65" s="178"/>
      <c r="B65" s="14"/>
      <c r="C65" s="24" t="s">
        <v>27</v>
      </c>
      <c r="D65" s="71"/>
      <c r="E65" s="72">
        <v>7794</v>
      </c>
      <c r="F65" s="72">
        <v>7794</v>
      </c>
      <c r="G65" s="72"/>
      <c r="H65" s="72">
        <v>7794</v>
      </c>
      <c r="I65" s="72"/>
      <c r="J65" s="73"/>
      <c r="K65" s="193"/>
    </row>
    <row r="66" spans="1:12" ht="19.5" hidden="1" customHeight="1" x14ac:dyDescent="0.25">
      <c r="A66" s="178"/>
      <c r="B66" s="14"/>
      <c r="C66" s="24" t="s">
        <v>38</v>
      </c>
      <c r="D66" s="71"/>
      <c r="E66" s="72"/>
      <c r="F66" s="72"/>
      <c r="G66" s="72"/>
      <c r="H66" s="72"/>
      <c r="I66" s="72"/>
      <c r="J66" s="73"/>
      <c r="K66" s="193"/>
    </row>
    <row r="67" spans="1:12" ht="20.100000000000001" customHeight="1" x14ac:dyDescent="0.25">
      <c r="A67" s="178"/>
      <c r="B67" s="14"/>
      <c r="C67" s="24" t="s">
        <v>38</v>
      </c>
      <c r="D67" s="71"/>
      <c r="E67" s="72">
        <v>9600</v>
      </c>
      <c r="F67" s="72">
        <v>9600</v>
      </c>
      <c r="G67" s="72">
        <v>9600</v>
      </c>
      <c r="H67" s="72"/>
      <c r="I67" s="72"/>
      <c r="J67" s="73"/>
      <c r="K67" s="193"/>
    </row>
    <row r="68" spans="1:12" ht="20.100000000000001" customHeight="1" x14ac:dyDescent="0.25">
      <c r="A68" s="178"/>
      <c r="B68" s="14"/>
      <c r="C68" s="24" t="s">
        <v>28</v>
      </c>
      <c r="D68" s="64"/>
      <c r="E68" s="70">
        <v>46498</v>
      </c>
      <c r="F68" s="70">
        <v>46498</v>
      </c>
      <c r="G68" s="70"/>
      <c r="H68" s="70"/>
      <c r="I68" s="70"/>
      <c r="J68" s="66"/>
      <c r="K68" s="193"/>
    </row>
    <row r="69" spans="1:12" ht="20.100000000000001" customHeight="1" x14ac:dyDescent="0.25">
      <c r="A69" s="178"/>
      <c r="B69" s="14"/>
      <c r="C69" s="24" t="s">
        <v>29</v>
      </c>
      <c r="D69" s="64"/>
      <c r="E69" s="70">
        <v>4750</v>
      </c>
      <c r="F69" s="70">
        <v>4750</v>
      </c>
      <c r="G69" s="70"/>
      <c r="H69" s="70"/>
      <c r="I69" s="70"/>
      <c r="J69" s="66"/>
      <c r="K69" s="193"/>
    </row>
    <row r="70" spans="1:12" ht="19.5" hidden="1" customHeight="1" x14ac:dyDescent="0.25">
      <c r="A70" s="178"/>
      <c r="B70" s="14"/>
      <c r="C70" s="24" t="s">
        <v>30</v>
      </c>
      <c r="D70" s="64"/>
      <c r="E70" s="70">
        <v>0</v>
      </c>
      <c r="F70" s="70">
        <v>0</v>
      </c>
      <c r="G70" s="70"/>
      <c r="H70" s="70"/>
      <c r="I70" s="70"/>
      <c r="J70" s="66"/>
      <c r="K70" s="193"/>
    </row>
    <row r="71" spans="1:12" ht="19.5" hidden="1" customHeight="1" x14ac:dyDescent="0.25">
      <c r="A71" s="178"/>
      <c r="B71" s="14"/>
      <c r="C71" s="24" t="s">
        <v>31</v>
      </c>
      <c r="D71" s="64"/>
      <c r="E71" s="70"/>
      <c r="F71" s="70"/>
      <c r="G71" s="70"/>
      <c r="H71" s="70"/>
      <c r="I71" s="70"/>
      <c r="J71" s="66"/>
      <c r="K71" s="193"/>
    </row>
    <row r="72" spans="1:12" ht="20.100000000000001" customHeight="1" x14ac:dyDescent="0.25">
      <c r="A72" s="176"/>
      <c r="B72" s="116"/>
      <c r="C72" s="114" t="s">
        <v>31</v>
      </c>
      <c r="D72" s="64"/>
      <c r="E72" s="70">
        <v>718</v>
      </c>
      <c r="F72" s="70">
        <v>718</v>
      </c>
      <c r="G72" s="70"/>
      <c r="H72" s="70"/>
      <c r="I72" s="70"/>
      <c r="J72" s="66"/>
      <c r="K72" s="193"/>
    </row>
    <row r="73" spans="1:12" ht="20.100000000000001" customHeight="1" x14ac:dyDescent="0.25">
      <c r="A73" s="176"/>
      <c r="B73" s="116"/>
      <c r="C73" s="114" t="s">
        <v>15</v>
      </c>
      <c r="D73" s="64"/>
      <c r="E73" s="70">
        <v>19400</v>
      </c>
      <c r="F73" s="70">
        <v>19400</v>
      </c>
      <c r="G73" s="70"/>
      <c r="H73" s="70"/>
      <c r="I73" s="70"/>
      <c r="J73" s="66"/>
      <c r="K73" s="193"/>
    </row>
    <row r="74" spans="1:12" ht="19.5" customHeight="1" x14ac:dyDescent="0.25">
      <c r="A74" s="176"/>
      <c r="B74" s="116"/>
      <c r="C74" s="115" t="s">
        <v>47</v>
      </c>
      <c r="D74" s="64"/>
      <c r="E74" s="70">
        <v>1178</v>
      </c>
      <c r="F74" s="70">
        <v>1178</v>
      </c>
      <c r="G74" s="70"/>
      <c r="H74" s="70"/>
      <c r="I74" s="70"/>
      <c r="J74" s="66"/>
      <c r="K74" s="193"/>
    </row>
    <row r="75" spans="1:12" ht="19.5" hidden="1" customHeight="1" x14ac:dyDescent="0.25">
      <c r="A75" s="176"/>
      <c r="B75" s="116"/>
      <c r="C75" s="114" t="s">
        <v>32</v>
      </c>
      <c r="D75" s="64"/>
      <c r="E75" s="70">
        <v>0</v>
      </c>
      <c r="F75" s="70">
        <v>0</v>
      </c>
      <c r="G75" s="70"/>
      <c r="H75" s="70"/>
      <c r="I75" s="70"/>
      <c r="J75" s="66"/>
      <c r="K75" s="193"/>
      <c r="L75" s="104"/>
    </row>
    <row r="76" spans="1:12" ht="20.100000000000001" customHeight="1" x14ac:dyDescent="0.25">
      <c r="A76" s="176"/>
      <c r="B76" s="116"/>
      <c r="C76" s="114" t="s">
        <v>33</v>
      </c>
      <c r="D76" s="64"/>
      <c r="E76" s="70">
        <v>2153</v>
      </c>
      <c r="F76" s="70">
        <v>2153</v>
      </c>
      <c r="G76" s="70"/>
      <c r="H76" s="70"/>
      <c r="I76" s="70"/>
      <c r="J76" s="66"/>
      <c r="K76" s="193"/>
    </row>
    <row r="77" spans="1:12" ht="20.100000000000001" customHeight="1" x14ac:dyDescent="0.25">
      <c r="A77" s="176"/>
      <c r="B77" s="116"/>
      <c r="C77" s="133" t="s">
        <v>34</v>
      </c>
      <c r="D77" s="119"/>
      <c r="E77" s="135">
        <v>9849</v>
      </c>
      <c r="F77" s="135">
        <v>9849</v>
      </c>
      <c r="G77" s="137"/>
      <c r="H77" s="137"/>
      <c r="I77" s="135"/>
      <c r="J77" s="138"/>
      <c r="K77" s="197"/>
    </row>
    <row r="78" spans="1:12" ht="20.100000000000001" customHeight="1" x14ac:dyDescent="0.25">
      <c r="A78" s="176"/>
      <c r="B78" s="116"/>
      <c r="C78" s="134" t="s">
        <v>49</v>
      </c>
      <c r="D78" s="136"/>
      <c r="E78" s="121">
        <v>200</v>
      </c>
      <c r="F78" s="121">
        <v>200</v>
      </c>
      <c r="G78" s="123"/>
      <c r="H78" s="122"/>
      <c r="I78" s="121"/>
      <c r="J78" s="139"/>
      <c r="K78" s="198"/>
    </row>
    <row r="79" spans="1:12" ht="20.100000000000001" customHeight="1" x14ac:dyDescent="0.25">
      <c r="A79" s="178"/>
      <c r="B79" s="14"/>
      <c r="C79" s="112" t="s">
        <v>70</v>
      </c>
      <c r="D79" s="136"/>
      <c r="E79" s="122">
        <v>698</v>
      </c>
      <c r="F79" s="123">
        <v>698</v>
      </c>
      <c r="G79" s="121"/>
      <c r="H79" s="122"/>
      <c r="I79" s="122"/>
      <c r="J79" s="136"/>
      <c r="K79" s="198"/>
    </row>
    <row r="80" spans="1:12" ht="20.100000000000001" customHeight="1" thickBot="1" x14ac:dyDescent="0.3">
      <c r="A80" s="178"/>
      <c r="B80" s="14"/>
      <c r="C80" s="112" t="s">
        <v>82</v>
      </c>
      <c r="D80" s="166"/>
      <c r="E80" s="122">
        <v>0</v>
      </c>
      <c r="F80" s="121">
        <v>0</v>
      </c>
      <c r="G80" s="122"/>
      <c r="H80" s="122">
        <v>0</v>
      </c>
      <c r="I80" s="122"/>
      <c r="J80" s="166"/>
      <c r="K80" s="199"/>
    </row>
    <row r="81" spans="1:11" ht="20.100000000000001" customHeight="1" thickBot="1" x14ac:dyDescent="0.25">
      <c r="A81" s="157" t="s">
        <v>36</v>
      </c>
      <c r="B81" s="158"/>
      <c r="C81" s="168"/>
      <c r="D81" s="159">
        <f>SUM(D82)</f>
        <v>684</v>
      </c>
      <c r="E81" s="159">
        <f t="shared" ref="E81:K81" si="10">SUM(E82)</f>
        <v>684</v>
      </c>
      <c r="F81" s="160">
        <f t="shared" si="10"/>
        <v>684</v>
      </c>
      <c r="G81" s="160">
        <f t="shared" si="10"/>
        <v>684</v>
      </c>
      <c r="H81" s="160">
        <f t="shared" si="10"/>
        <v>0</v>
      </c>
      <c r="I81" s="160">
        <f t="shared" si="10"/>
        <v>0</v>
      </c>
      <c r="J81" s="160">
        <f t="shared" si="10"/>
        <v>0</v>
      </c>
      <c r="K81" s="161">
        <f t="shared" si="10"/>
        <v>0</v>
      </c>
    </row>
    <row r="82" spans="1:11" ht="20.100000000000001" customHeight="1" x14ac:dyDescent="0.2">
      <c r="A82" s="178"/>
      <c r="B82" s="12" t="s">
        <v>37</v>
      </c>
      <c r="C82" s="13"/>
      <c r="D82" s="58">
        <f>SUM(D83)</f>
        <v>684</v>
      </c>
      <c r="E82" s="58">
        <f>SUM(E83:E84)</f>
        <v>684</v>
      </c>
      <c r="F82" s="58">
        <f t="shared" ref="F82:K82" si="11">SUM(F83:F84)</f>
        <v>684</v>
      </c>
      <c r="G82" s="58">
        <f t="shared" si="11"/>
        <v>684</v>
      </c>
      <c r="H82" s="58">
        <f t="shared" si="11"/>
        <v>0</v>
      </c>
      <c r="I82" s="58">
        <f t="shared" si="11"/>
        <v>0</v>
      </c>
      <c r="J82" s="58">
        <f t="shared" si="11"/>
        <v>0</v>
      </c>
      <c r="K82" s="200">
        <f t="shared" si="11"/>
        <v>0</v>
      </c>
    </row>
    <row r="83" spans="1:11" ht="20.100000000000001" customHeight="1" x14ac:dyDescent="0.2">
      <c r="A83" s="178"/>
      <c r="B83" s="14"/>
      <c r="C83" s="20" t="s">
        <v>14</v>
      </c>
      <c r="D83" s="63">
        <v>684</v>
      </c>
      <c r="E83" s="63"/>
      <c r="F83" s="63"/>
      <c r="G83" s="63"/>
      <c r="H83" s="63"/>
      <c r="I83" s="63"/>
      <c r="J83" s="76"/>
      <c r="K83" s="179"/>
    </row>
    <row r="84" spans="1:11" ht="20.100000000000001" customHeight="1" thickBot="1" x14ac:dyDescent="0.25">
      <c r="A84" s="178"/>
      <c r="B84" s="14"/>
      <c r="C84" s="21" t="s">
        <v>23</v>
      </c>
      <c r="D84" s="64"/>
      <c r="E84" s="77">
        <v>684</v>
      </c>
      <c r="F84" s="77">
        <v>684</v>
      </c>
      <c r="G84" s="77">
        <v>684</v>
      </c>
      <c r="H84" s="77"/>
      <c r="I84" s="64"/>
      <c r="J84" s="66"/>
      <c r="K84" s="201"/>
    </row>
    <row r="85" spans="1:11" ht="20.100000000000001" customHeight="1" thickBot="1" x14ac:dyDescent="0.25">
      <c r="A85" s="202" t="s">
        <v>75</v>
      </c>
      <c r="B85" s="11"/>
      <c r="C85" s="17"/>
      <c r="D85" s="234">
        <f>SUM(D86+D91)</f>
        <v>14609.22</v>
      </c>
      <c r="E85" s="234">
        <f t="shared" ref="E85:K85" si="12">SUM(E86+E91)</f>
        <v>14609.220000000001</v>
      </c>
      <c r="F85" s="234">
        <f t="shared" si="12"/>
        <v>14609.220000000001</v>
      </c>
      <c r="G85" s="234">
        <f t="shared" si="12"/>
        <v>6480</v>
      </c>
      <c r="H85" s="234">
        <f t="shared" si="12"/>
        <v>1153.6100000000001</v>
      </c>
      <c r="I85" s="234">
        <f t="shared" si="12"/>
        <v>127.65</v>
      </c>
      <c r="J85" s="234">
        <f t="shared" si="12"/>
        <v>0</v>
      </c>
      <c r="K85" s="237">
        <f t="shared" si="12"/>
        <v>0</v>
      </c>
    </row>
    <row r="86" spans="1:11" ht="20.100000000000001" customHeight="1" x14ac:dyDescent="0.2">
      <c r="A86" s="178"/>
      <c r="B86" s="25" t="s">
        <v>88</v>
      </c>
      <c r="C86" s="26"/>
      <c r="D86" s="238">
        <f>SUM(D87:D90)</f>
        <v>1276.5</v>
      </c>
      <c r="E86" s="238">
        <f t="shared" ref="E86:K86" si="13">SUM(E87:E90)</f>
        <v>1276.5</v>
      </c>
      <c r="F86" s="238">
        <f t="shared" si="13"/>
        <v>1276.5</v>
      </c>
      <c r="G86" s="238">
        <f t="shared" si="13"/>
        <v>0</v>
      </c>
      <c r="H86" s="238">
        <f t="shared" si="13"/>
        <v>0</v>
      </c>
      <c r="I86" s="238">
        <f t="shared" si="13"/>
        <v>127.65</v>
      </c>
      <c r="J86" s="238">
        <f t="shared" si="13"/>
        <v>0</v>
      </c>
      <c r="K86" s="239">
        <f t="shared" si="13"/>
        <v>0</v>
      </c>
    </row>
    <row r="87" spans="1:11" ht="20.100000000000001" customHeight="1" x14ac:dyDescent="0.2">
      <c r="A87" s="178"/>
      <c r="B87" s="14"/>
      <c r="C87" s="15" t="s">
        <v>14</v>
      </c>
      <c r="D87" s="231">
        <v>1276.5</v>
      </c>
      <c r="E87" s="231"/>
      <c r="F87" s="231"/>
      <c r="G87" s="231"/>
      <c r="H87" s="231"/>
      <c r="I87" s="231"/>
      <c r="J87" s="240"/>
      <c r="K87" s="241"/>
    </row>
    <row r="88" spans="1:11" ht="21" customHeight="1" x14ac:dyDescent="0.2">
      <c r="A88" s="178"/>
      <c r="B88" s="14"/>
      <c r="C88" s="45" t="s">
        <v>72</v>
      </c>
      <c r="D88" s="236"/>
      <c r="E88" s="236">
        <v>127.65</v>
      </c>
      <c r="F88" s="236">
        <v>127.65</v>
      </c>
      <c r="G88" s="236"/>
      <c r="H88" s="236"/>
      <c r="I88" s="236">
        <v>127.65</v>
      </c>
      <c r="J88" s="242"/>
      <c r="K88" s="243"/>
    </row>
    <row r="89" spans="1:11" ht="20.100000000000001" customHeight="1" x14ac:dyDescent="0.2">
      <c r="A89" s="178"/>
      <c r="B89" s="14"/>
      <c r="C89" s="45" t="s">
        <v>28</v>
      </c>
      <c r="D89" s="236"/>
      <c r="E89" s="236">
        <v>148.85</v>
      </c>
      <c r="F89" s="236">
        <v>148.85</v>
      </c>
      <c r="G89" s="236"/>
      <c r="H89" s="236"/>
      <c r="I89" s="236"/>
      <c r="J89" s="242"/>
      <c r="K89" s="243"/>
    </row>
    <row r="90" spans="1:11" ht="20.100000000000001" customHeight="1" x14ac:dyDescent="0.2">
      <c r="A90" s="178"/>
      <c r="B90" s="14"/>
      <c r="C90" s="22" t="s">
        <v>15</v>
      </c>
      <c r="D90" s="244"/>
      <c r="E90" s="244">
        <v>1000</v>
      </c>
      <c r="F90" s="244">
        <v>1000</v>
      </c>
      <c r="G90" s="244"/>
      <c r="H90" s="244"/>
      <c r="I90" s="244"/>
      <c r="J90" s="245"/>
      <c r="K90" s="246"/>
    </row>
    <row r="91" spans="1:11" ht="20.100000000000001" customHeight="1" x14ac:dyDescent="0.2">
      <c r="A91" s="176"/>
      <c r="B91" s="140" t="s">
        <v>89</v>
      </c>
      <c r="C91" s="141"/>
      <c r="D91" s="248">
        <f>SUM(D92:D96)</f>
        <v>13332.72</v>
      </c>
      <c r="E91" s="248">
        <f>SUM(E92:E98)</f>
        <v>13332.720000000001</v>
      </c>
      <c r="F91" s="248">
        <f t="shared" ref="F91:K91" si="14">SUM(F92:F98)</f>
        <v>13332.720000000001</v>
      </c>
      <c r="G91" s="248">
        <f t="shared" si="14"/>
        <v>6480</v>
      </c>
      <c r="H91" s="248">
        <f t="shared" si="14"/>
        <v>1153.6100000000001</v>
      </c>
      <c r="I91" s="248">
        <f t="shared" si="14"/>
        <v>0</v>
      </c>
      <c r="J91" s="248">
        <f t="shared" si="14"/>
        <v>0</v>
      </c>
      <c r="K91" s="249">
        <f t="shared" si="14"/>
        <v>0</v>
      </c>
    </row>
    <row r="92" spans="1:11" ht="20.100000000000001" customHeight="1" x14ac:dyDescent="0.2">
      <c r="A92" s="178"/>
      <c r="B92" s="14"/>
      <c r="C92" s="20" t="s">
        <v>14</v>
      </c>
      <c r="D92" s="247">
        <v>13332.72</v>
      </c>
      <c r="E92" s="247"/>
      <c r="F92" s="247"/>
      <c r="G92" s="247"/>
      <c r="H92" s="247"/>
      <c r="I92" s="63"/>
      <c r="J92" s="76"/>
      <c r="K92" s="179"/>
    </row>
    <row r="93" spans="1:11" ht="0.75" customHeight="1" x14ac:dyDescent="0.2">
      <c r="A93" s="178"/>
      <c r="B93" s="14"/>
      <c r="C93" s="45" t="s">
        <v>56</v>
      </c>
      <c r="D93" s="236"/>
      <c r="E93" s="236"/>
      <c r="F93" s="236"/>
      <c r="G93" s="236"/>
      <c r="H93" s="236"/>
      <c r="I93" s="67"/>
      <c r="J93" s="68"/>
      <c r="K93" s="205"/>
    </row>
    <row r="94" spans="1:11" ht="20.100000000000001" customHeight="1" x14ac:dyDescent="0.2">
      <c r="A94" s="178"/>
      <c r="B94" s="14"/>
      <c r="C94" s="45" t="s">
        <v>26</v>
      </c>
      <c r="D94" s="236"/>
      <c r="E94" s="236">
        <v>1113.92</v>
      </c>
      <c r="F94" s="236">
        <v>1113.92</v>
      </c>
      <c r="G94" s="236"/>
      <c r="H94" s="236">
        <v>1113.92</v>
      </c>
      <c r="I94" s="67"/>
      <c r="J94" s="68"/>
      <c r="K94" s="205"/>
    </row>
    <row r="95" spans="1:11" ht="20.100000000000001" customHeight="1" x14ac:dyDescent="0.2">
      <c r="A95" s="178"/>
      <c r="B95" s="14"/>
      <c r="C95" s="45" t="s">
        <v>27</v>
      </c>
      <c r="D95" s="236"/>
      <c r="E95" s="236">
        <v>39.69</v>
      </c>
      <c r="F95" s="236">
        <v>39.69</v>
      </c>
      <c r="G95" s="236"/>
      <c r="H95" s="236">
        <v>39.69</v>
      </c>
      <c r="I95" s="67"/>
      <c r="J95" s="68"/>
      <c r="K95" s="205"/>
    </row>
    <row r="96" spans="1:11" ht="20.100000000000001" customHeight="1" x14ac:dyDescent="0.2">
      <c r="A96" s="178"/>
      <c r="B96" s="14"/>
      <c r="C96" s="45" t="s">
        <v>38</v>
      </c>
      <c r="D96" s="236"/>
      <c r="E96" s="236">
        <v>6480</v>
      </c>
      <c r="F96" s="236">
        <v>6480</v>
      </c>
      <c r="G96" s="236">
        <v>6480</v>
      </c>
      <c r="H96" s="236"/>
      <c r="I96" s="67"/>
      <c r="J96" s="68"/>
      <c r="K96" s="205"/>
    </row>
    <row r="97" spans="1:11" ht="20.100000000000001" customHeight="1" x14ac:dyDescent="0.2">
      <c r="A97" s="178"/>
      <c r="B97" s="14"/>
      <c r="C97" s="45" t="s">
        <v>28</v>
      </c>
      <c r="D97" s="236"/>
      <c r="E97" s="236">
        <v>594.61</v>
      </c>
      <c r="F97" s="236">
        <v>594.61</v>
      </c>
      <c r="G97" s="236"/>
      <c r="H97" s="236"/>
      <c r="I97" s="67"/>
      <c r="J97" s="68"/>
      <c r="K97" s="205"/>
    </row>
    <row r="98" spans="1:11" ht="20.100000000000001" customHeight="1" thickBot="1" x14ac:dyDescent="0.25">
      <c r="A98" s="178"/>
      <c r="B98" s="14"/>
      <c r="C98" s="45" t="s">
        <v>15</v>
      </c>
      <c r="D98" s="236"/>
      <c r="E98" s="236">
        <v>5104.5</v>
      </c>
      <c r="F98" s="236">
        <v>5104.5</v>
      </c>
      <c r="G98" s="236"/>
      <c r="H98" s="236"/>
      <c r="I98" s="67"/>
      <c r="J98" s="68"/>
      <c r="K98" s="205"/>
    </row>
    <row r="99" spans="1:11" ht="20.100000000000001" customHeight="1" thickBot="1" x14ac:dyDescent="0.25">
      <c r="A99" s="202" t="s">
        <v>39</v>
      </c>
      <c r="B99" s="11"/>
      <c r="C99" s="17"/>
      <c r="D99" s="234">
        <f t="shared" ref="D99:K99" si="15">SUM(D100)</f>
        <v>5727934.9800000004</v>
      </c>
      <c r="E99" s="234">
        <f t="shared" si="15"/>
        <v>5727934.9800000004</v>
      </c>
      <c r="F99" s="56">
        <f t="shared" si="15"/>
        <v>5727934.9800000004</v>
      </c>
      <c r="G99" s="56">
        <f t="shared" si="15"/>
        <v>5222614.9800000004</v>
      </c>
      <c r="H99" s="56">
        <f t="shared" si="15"/>
        <v>18086</v>
      </c>
      <c r="I99" s="56">
        <f t="shared" si="15"/>
        <v>174738</v>
      </c>
      <c r="J99" s="56">
        <f t="shared" si="15"/>
        <v>0</v>
      </c>
      <c r="K99" s="203">
        <f t="shared" si="15"/>
        <v>16000</v>
      </c>
    </row>
    <row r="100" spans="1:11" ht="20.100000000000001" customHeight="1" x14ac:dyDescent="0.25">
      <c r="A100" s="178"/>
      <c r="B100" s="27" t="s">
        <v>40</v>
      </c>
      <c r="C100" s="28"/>
      <c r="D100" s="233">
        <f>SUM(D101+D105)</f>
        <v>5727934.9800000004</v>
      </c>
      <c r="E100" s="233">
        <f t="shared" ref="E100:K100" si="16">SUM(E101:E128)</f>
        <v>5727934.9800000004</v>
      </c>
      <c r="F100" s="233">
        <f t="shared" si="16"/>
        <v>5727934.9800000004</v>
      </c>
      <c r="G100" s="233">
        <f>SUM(G104:G128)</f>
        <v>5222614.9800000004</v>
      </c>
      <c r="H100" s="78">
        <f t="shared" si="16"/>
        <v>18086</v>
      </c>
      <c r="I100" s="78">
        <f t="shared" si="16"/>
        <v>174738</v>
      </c>
      <c r="J100" s="78">
        <f t="shared" si="16"/>
        <v>0</v>
      </c>
      <c r="K100" s="206">
        <f t="shared" si="16"/>
        <v>16000</v>
      </c>
    </row>
    <row r="101" spans="1:11" ht="20.100000000000001" customHeight="1" x14ac:dyDescent="0.2">
      <c r="A101" s="178"/>
      <c r="B101" s="14"/>
      <c r="C101" s="15" t="s">
        <v>14</v>
      </c>
      <c r="D101" s="231">
        <v>5727934.9800000004</v>
      </c>
      <c r="E101" s="59"/>
      <c r="F101" s="59"/>
      <c r="G101" s="59"/>
      <c r="H101" s="59"/>
      <c r="I101" s="59"/>
      <c r="J101" s="60"/>
      <c r="K101" s="204"/>
    </row>
    <row r="102" spans="1:11" ht="20.100000000000001" customHeight="1" x14ac:dyDescent="0.2">
      <c r="A102" s="178"/>
      <c r="B102" s="14"/>
      <c r="C102" s="20" t="s">
        <v>19</v>
      </c>
      <c r="D102" s="63"/>
      <c r="E102" s="63"/>
      <c r="F102" s="63"/>
      <c r="G102" s="63"/>
      <c r="H102" s="63"/>
      <c r="I102" s="63"/>
      <c r="J102" s="76"/>
      <c r="K102" s="179">
        <v>15000</v>
      </c>
    </row>
    <row r="103" spans="1:11" ht="20.100000000000001" customHeight="1" x14ac:dyDescent="0.2">
      <c r="A103" s="178"/>
      <c r="B103" s="14"/>
      <c r="C103" s="20" t="s">
        <v>62</v>
      </c>
      <c r="D103" s="63"/>
      <c r="E103" s="63"/>
      <c r="F103" s="63"/>
      <c r="G103" s="63"/>
      <c r="H103" s="63"/>
      <c r="I103" s="63"/>
      <c r="J103" s="76"/>
      <c r="K103" s="179">
        <v>1000</v>
      </c>
    </row>
    <row r="104" spans="1:11" ht="20.100000000000001" customHeight="1" x14ac:dyDescent="0.2">
      <c r="A104" s="178"/>
      <c r="B104" s="14"/>
      <c r="C104" s="21" t="s">
        <v>56</v>
      </c>
      <c r="D104" s="64"/>
      <c r="E104" s="64">
        <v>57</v>
      </c>
      <c r="F104" s="64">
        <v>57</v>
      </c>
      <c r="G104" s="64"/>
      <c r="H104" s="64"/>
      <c r="I104" s="64">
        <v>57</v>
      </c>
      <c r="J104" s="66"/>
      <c r="K104" s="185"/>
    </row>
    <row r="105" spans="1:11" ht="20.100000000000001" customHeight="1" x14ac:dyDescent="0.2">
      <c r="A105" s="178"/>
      <c r="B105" s="14"/>
      <c r="C105" s="21" t="s">
        <v>41</v>
      </c>
      <c r="D105" s="64"/>
      <c r="E105" s="64">
        <v>174681</v>
      </c>
      <c r="F105" s="64">
        <v>174681</v>
      </c>
      <c r="G105" s="64"/>
      <c r="H105" s="64"/>
      <c r="I105" s="64">
        <v>174681</v>
      </c>
      <c r="J105" s="66"/>
      <c r="K105" s="201"/>
    </row>
    <row r="106" spans="1:11" ht="20.100000000000001" customHeight="1" x14ac:dyDescent="0.2">
      <c r="A106" s="178"/>
      <c r="B106" s="14"/>
      <c r="C106" s="21" t="s">
        <v>24</v>
      </c>
      <c r="D106" s="64"/>
      <c r="E106" s="64">
        <v>88737</v>
      </c>
      <c r="F106" s="64">
        <v>88737</v>
      </c>
      <c r="G106" s="64">
        <v>88737</v>
      </c>
      <c r="H106" s="64"/>
      <c r="I106" s="64"/>
      <c r="J106" s="66"/>
      <c r="K106" s="201"/>
    </row>
    <row r="107" spans="1:11" ht="19.5" hidden="1" customHeight="1" x14ac:dyDescent="0.2">
      <c r="A107" s="178"/>
      <c r="B107" s="14"/>
      <c r="C107" s="21" t="s">
        <v>25</v>
      </c>
      <c r="D107" s="64"/>
      <c r="E107" s="64">
        <v>0</v>
      </c>
      <c r="F107" s="64">
        <v>0</v>
      </c>
      <c r="G107" s="64">
        <v>0</v>
      </c>
      <c r="H107" s="64"/>
      <c r="I107" s="64"/>
      <c r="J107" s="66"/>
      <c r="K107" s="201"/>
    </row>
    <row r="108" spans="1:11" ht="20.100000000000001" customHeight="1" x14ac:dyDescent="0.2">
      <c r="A108" s="178"/>
      <c r="B108" s="14"/>
      <c r="C108" s="21" t="s">
        <v>42</v>
      </c>
      <c r="D108" s="64"/>
      <c r="E108" s="64">
        <v>3613173</v>
      </c>
      <c r="F108" s="64">
        <v>3613173</v>
      </c>
      <c r="G108" s="64">
        <v>3613173</v>
      </c>
      <c r="H108" s="64"/>
      <c r="I108" s="64"/>
      <c r="J108" s="66"/>
      <c r="K108" s="201"/>
    </row>
    <row r="109" spans="1:11" ht="20.100000000000001" customHeight="1" x14ac:dyDescent="0.2">
      <c r="A109" s="178"/>
      <c r="B109" s="14"/>
      <c r="C109" s="21" t="s">
        <v>43</v>
      </c>
      <c r="D109" s="64"/>
      <c r="E109" s="64">
        <v>286744</v>
      </c>
      <c r="F109" s="64">
        <v>286744</v>
      </c>
      <c r="G109" s="64">
        <v>286744</v>
      </c>
      <c r="H109" s="64"/>
      <c r="I109" s="64"/>
      <c r="J109" s="66"/>
      <c r="K109" s="201"/>
    </row>
    <row r="110" spans="1:11" ht="20.100000000000001" customHeight="1" x14ac:dyDescent="0.2">
      <c r="A110" s="178"/>
      <c r="B110" s="14"/>
      <c r="C110" s="21" t="s">
        <v>44</v>
      </c>
      <c r="D110" s="64"/>
      <c r="E110" s="64">
        <v>282325</v>
      </c>
      <c r="F110" s="64">
        <v>282325</v>
      </c>
      <c r="G110" s="64">
        <v>282325</v>
      </c>
      <c r="H110" s="64"/>
      <c r="I110" s="64"/>
      <c r="J110" s="66"/>
      <c r="K110" s="201"/>
    </row>
    <row r="111" spans="1:11" ht="20.100000000000001" customHeight="1" x14ac:dyDescent="0.2">
      <c r="A111" s="178"/>
      <c r="B111" s="14"/>
      <c r="C111" s="21" t="s">
        <v>26</v>
      </c>
      <c r="D111" s="64"/>
      <c r="E111" s="64">
        <v>15911</v>
      </c>
      <c r="F111" s="64">
        <v>15911</v>
      </c>
      <c r="G111" s="64"/>
      <c r="H111" s="64">
        <v>15911</v>
      </c>
      <c r="I111" s="64"/>
      <c r="J111" s="66"/>
      <c r="K111" s="201"/>
    </row>
    <row r="112" spans="1:11" ht="20.100000000000001" customHeight="1" x14ac:dyDescent="0.2">
      <c r="A112" s="178"/>
      <c r="B112" s="14"/>
      <c r="C112" s="21" t="s">
        <v>27</v>
      </c>
      <c r="D112" s="64"/>
      <c r="E112" s="64">
        <v>2175</v>
      </c>
      <c r="F112" s="64">
        <v>2175</v>
      </c>
      <c r="G112" s="64"/>
      <c r="H112" s="64">
        <v>2175</v>
      </c>
      <c r="I112" s="64"/>
      <c r="J112" s="66"/>
      <c r="K112" s="201"/>
    </row>
    <row r="113" spans="1:12" ht="20.100000000000001" customHeight="1" x14ac:dyDescent="0.2">
      <c r="A113" s="178"/>
      <c r="B113" s="14"/>
      <c r="C113" s="21" t="s">
        <v>38</v>
      </c>
      <c r="D113" s="64"/>
      <c r="E113" s="64">
        <v>22003</v>
      </c>
      <c r="F113" s="64">
        <v>22003</v>
      </c>
      <c r="G113" s="64">
        <v>22003</v>
      </c>
      <c r="H113" s="64"/>
      <c r="I113" s="64"/>
      <c r="J113" s="66"/>
      <c r="K113" s="201"/>
    </row>
    <row r="114" spans="1:12" ht="20.100000000000001" customHeight="1" x14ac:dyDescent="0.2">
      <c r="A114" s="178"/>
      <c r="B114" s="14"/>
      <c r="C114" s="21" t="s">
        <v>45</v>
      </c>
      <c r="D114" s="64"/>
      <c r="E114" s="232">
        <v>929632.98</v>
      </c>
      <c r="F114" s="232">
        <v>929632.98</v>
      </c>
      <c r="G114" s="232">
        <v>929632.98</v>
      </c>
      <c r="H114" s="64"/>
      <c r="I114" s="64"/>
      <c r="J114" s="66"/>
      <c r="K114" s="201"/>
    </row>
    <row r="115" spans="1:12" ht="20.100000000000001" customHeight="1" x14ac:dyDescent="0.2">
      <c r="A115" s="178"/>
      <c r="B115" s="14"/>
      <c r="C115" s="21" t="s">
        <v>28</v>
      </c>
      <c r="D115" s="64"/>
      <c r="E115" s="64">
        <v>73920</v>
      </c>
      <c r="F115" s="64">
        <v>73920</v>
      </c>
      <c r="G115" s="64"/>
      <c r="H115" s="64"/>
      <c r="I115" s="64"/>
      <c r="J115" s="66"/>
      <c r="K115" s="201"/>
    </row>
    <row r="116" spans="1:12" ht="20.100000000000001" customHeight="1" x14ac:dyDescent="0.2">
      <c r="A116" s="178"/>
      <c r="B116" s="14"/>
      <c r="C116" s="21" t="s">
        <v>46</v>
      </c>
      <c r="D116" s="64"/>
      <c r="E116" s="64">
        <v>3966</v>
      </c>
      <c r="F116" s="64">
        <v>3966</v>
      </c>
      <c r="G116" s="64"/>
      <c r="H116" s="64"/>
      <c r="I116" s="64"/>
      <c r="J116" s="66"/>
      <c r="K116" s="201"/>
    </row>
    <row r="117" spans="1:12" ht="20.100000000000001" customHeight="1" x14ac:dyDescent="0.2">
      <c r="A117" s="178"/>
      <c r="B117" s="14"/>
      <c r="C117" s="21" t="s">
        <v>29</v>
      </c>
      <c r="D117" s="79"/>
      <c r="E117" s="64">
        <v>141736</v>
      </c>
      <c r="F117" s="64">
        <v>141736</v>
      </c>
      <c r="G117" s="64"/>
      <c r="H117" s="64"/>
      <c r="I117" s="64"/>
      <c r="J117" s="66"/>
      <c r="K117" s="201"/>
    </row>
    <row r="118" spans="1:12" ht="20.100000000000001" customHeight="1" x14ac:dyDescent="0.2">
      <c r="A118" s="178"/>
      <c r="B118" s="14"/>
      <c r="C118" s="21" t="s">
        <v>30</v>
      </c>
      <c r="D118" s="64"/>
      <c r="E118" s="64">
        <v>100</v>
      </c>
      <c r="F118" s="64">
        <v>100</v>
      </c>
      <c r="G118" s="64"/>
      <c r="H118" s="64"/>
      <c r="I118" s="64"/>
      <c r="J118" s="66"/>
      <c r="K118" s="201"/>
    </row>
    <row r="119" spans="1:12" ht="20.100000000000001" customHeight="1" x14ac:dyDescent="0.2">
      <c r="A119" s="178"/>
      <c r="B119" s="14"/>
      <c r="C119" s="21" t="s">
        <v>31</v>
      </c>
      <c r="D119" s="64"/>
      <c r="E119" s="64">
        <v>12000</v>
      </c>
      <c r="F119" s="64">
        <v>12000</v>
      </c>
      <c r="G119" s="64"/>
      <c r="H119" s="64"/>
      <c r="I119" s="64"/>
      <c r="J119" s="66"/>
      <c r="K119" s="201"/>
      <c r="L119" s="104"/>
    </row>
    <row r="120" spans="1:12" ht="20.100000000000001" customHeight="1" x14ac:dyDescent="0.2">
      <c r="A120" s="178"/>
      <c r="B120" s="14"/>
      <c r="C120" s="21" t="s">
        <v>15</v>
      </c>
      <c r="D120" s="64"/>
      <c r="E120" s="64">
        <v>53000</v>
      </c>
      <c r="F120" s="64">
        <v>53000</v>
      </c>
      <c r="G120" s="64"/>
      <c r="H120" s="64"/>
      <c r="I120" s="64"/>
      <c r="J120" s="66"/>
      <c r="K120" s="201"/>
    </row>
    <row r="121" spans="1:12" ht="20.100000000000001" customHeight="1" x14ac:dyDescent="0.2">
      <c r="A121" s="178"/>
      <c r="B121" s="14"/>
      <c r="C121" s="21" t="s">
        <v>47</v>
      </c>
      <c r="D121" s="64"/>
      <c r="E121" s="64">
        <v>5300</v>
      </c>
      <c r="F121" s="64">
        <v>5300</v>
      </c>
      <c r="G121" s="64"/>
      <c r="H121" s="64"/>
      <c r="I121" s="64"/>
      <c r="J121" s="66"/>
      <c r="K121" s="201"/>
    </row>
    <row r="122" spans="1:12" ht="20.100000000000001" customHeight="1" x14ac:dyDescent="0.2">
      <c r="A122" s="178"/>
      <c r="B122" s="14"/>
      <c r="C122" s="21" t="s">
        <v>32</v>
      </c>
      <c r="D122" s="64"/>
      <c r="E122" s="64">
        <v>3000</v>
      </c>
      <c r="F122" s="64">
        <v>3000</v>
      </c>
      <c r="G122" s="64"/>
      <c r="H122" s="64"/>
      <c r="I122" s="64"/>
      <c r="J122" s="66"/>
      <c r="K122" s="201"/>
    </row>
    <row r="123" spans="1:12" ht="20.100000000000001" customHeight="1" x14ac:dyDescent="0.2">
      <c r="A123" s="178"/>
      <c r="B123" s="14"/>
      <c r="C123" s="21" t="s">
        <v>33</v>
      </c>
      <c r="D123" s="64"/>
      <c r="E123" s="64">
        <v>5173</v>
      </c>
      <c r="F123" s="64">
        <v>5173</v>
      </c>
      <c r="G123" s="64"/>
      <c r="H123" s="64"/>
      <c r="I123" s="64"/>
      <c r="J123" s="66"/>
      <c r="K123" s="201"/>
    </row>
    <row r="124" spans="1:12" ht="20.100000000000001" customHeight="1" x14ac:dyDescent="0.2">
      <c r="A124" s="178"/>
      <c r="B124" s="14"/>
      <c r="C124" s="21" t="s">
        <v>34</v>
      </c>
      <c r="D124" s="64"/>
      <c r="E124" s="64">
        <v>1789</v>
      </c>
      <c r="F124" s="64">
        <v>1789</v>
      </c>
      <c r="G124" s="64"/>
      <c r="H124" s="64"/>
      <c r="I124" s="64"/>
      <c r="J124" s="66"/>
      <c r="K124" s="201"/>
    </row>
    <row r="125" spans="1:12" ht="20.100000000000001" customHeight="1" x14ac:dyDescent="0.2">
      <c r="A125" s="178"/>
      <c r="B125" s="14"/>
      <c r="C125" s="21" t="s">
        <v>57</v>
      </c>
      <c r="D125" s="64"/>
      <c r="E125" s="64">
        <v>11436</v>
      </c>
      <c r="F125" s="64">
        <v>11436</v>
      </c>
      <c r="G125" s="64"/>
      <c r="H125" s="64"/>
      <c r="I125" s="64"/>
      <c r="J125" s="66"/>
      <c r="K125" s="201"/>
    </row>
    <row r="126" spans="1:12" ht="20.100000000000001" customHeight="1" x14ac:dyDescent="0.2">
      <c r="A126" s="178"/>
      <c r="B126" s="14"/>
      <c r="C126" s="21" t="s">
        <v>48</v>
      </c>
      <c r="D126" s="64"/>
      <c r="E126" s="64">
        <v>596</v>
      </c>
      <c r="F126" s="64">
        <v>596</v>
      </c>
      <c r="G126" s="64"/>
      <c r="H126" s="64"/>
      <c r="I126" s="64"/>
      <c r="J126" s="66"/>
      <c r="K126" s="201"/>
    </row>
    <row r="127" spans="1:12" ht="18.75" customHeight="1" thickBot="1" x14ac:dyDescent="0.25">
      <c r="A127" s="178"/>
      <c r="B127" s="14"/>
      <c r="C127" s="21" t="s">
        <v>49</v>
      </c>
      <c r="D127" s="64"/>
      <c r="E127" s="64">
        <v>480</v>
      </c>
      <c r="F127" s="64">
        <v>480</v>
      </c>
      <c r="G127" s="64"/>
      <c r="H127" s="64"/>
      <c r="I127" s="64"/>
      <c r="J127" s="66"/>
      <c r="K127" s="201"/>
    </row>
    <row r="128" spans="1:12" ht="19.5" hidden="1" customHeight="1" thickBot="1" x14ac:dyDescent="0.25">
      <c r="A128" s="178"/>
      <c r="B128" s="14"/>
      <c r="C128" s="45" t="s">
        <v>82</v>
      </c>
      <c r="D128" s="67"/>
      <c r="E128" s="67">
        <v>0</v>
      </c>
      <c r="F128" s="67">
        <v>0</v>
      </c>
      <c r="G128" s="67"/>
      <c r="H128" s="67">
        <v>0</v>
      </c>
      <c r="I128" s="67"/>
      <c r="J128" s="68"/>
      <c r="K128" s="205"/>
    </row>
    <row r="129" spans="1:11" ht="20.100000000000001" customHeight="1" thickBot="1" x14ac:dyDescent="0.25">
      <c r="A129" s="202" t="s">
        <v>63</v>
      </c>
      <c r="B129" s="11"/>
      <c r="C129" s="17"/>
      <c r="D129" s="56">
        <f>SUM(D130)</f>
        <v>132000</v>
      </c>
      <c r="E129" s="56">
        <f t="shared" ref="E129:K129" si="17">SUM(E130)</f>
        <v>132000</v>
      </c>
      <c r="F129" s="56">
        <f t="shared" si="17"/>
        <v>132000</v>
      </c>
      <c r="G129" s="56">
        <f t="shared" si="17"/>
        <v>6082</v>
      </c>
      <c r="H129" s="56">
        <f t="shared" si="17"/>
        <v>1144</v>
      </c>
      <c r="I129" s="56">
        <f t="shared" si="17"/>
        <v>0</v>
      </c>
      <c r="J129" s="56">
        <f t="shared" si="17"/>
        <v>0</v>
      </c>
      <c r="K129" s="203">
        <f t="shared" si="17"/>
        <v>0</v>
      </c>
    </row>
    <row r="130" spans="1:11" ht="20.100000000000001" customHeight="1" x14ac:dyDescent="0.2">
      <c r="A130" s="207"/>
      <c r="B130" s="32" t="s">
        <v>64</v>
      </c>
      <c r="C130" s="33"/>
      <c r="D130" s="80">
        <f t="shared" ref="D130:K130" si="18">SUM(D131:D137)</f>
        <v>132000</v>
      </c>
      <c r="E130" s="80">
        <f t="shared" si="18"/>
        <v>132000</v>
      </c>
      <c r="F130" s="80">
        <f t="shared" si="18"/>
        <v>132000</v>
      </c>
      <c r="G130" s="80">
        <f t="shared" si="18"/>
        <v>6082</v>
      </c>
      <c r="H130" s="80">
        <f t="shared" si="18"/>
        <v>1144</v>
      </c>
      <c r="I130" s="80">
        <f t="shared" si="18"/>
        <v>0</v>
      </c>
      <c r="J130" s="80">
        <f t="shared" si="18"/>
        <v>0</v>
      </c>
      <c r="K130" s="208">
        <f t="shared" si="18"/>
        <v>0</v>
      </c>
    </row>
    <row r="131" spans="1:11" ht="20.100000000000001" customHeight="1" x14ac:dyDescent="0.2">
      <c r="A131" s="178"/>
      <c r="B131" s="14"/>
      <c r="C131" s="36" t="s">
        <v>14</v>
      </c>
      <c r="D131" s="81">
        <v>132000</v>
      </c>
      <c r="E131" s="81"/>
      <c r="F131" s="82"/>
      <c r="G131" s="82"/>
      <c r="H131" s="82"/>
      <c r="I131" s="82"/>
      <c r="J131" s="82"/>
      <c r="K131" s="209"/>
    </row>
    <row r="132" spans="1:11" ht="20.100000000000001" customHeight="1" x14ac:dyDescent="0.2">
      <c r="A132" s="178"/>
      <c r="B132" s="14"/>
      <c r="C132" s="45" t="s">
        <v>80</v>
      </c>
      <c r="D132" s="67"/>
      <c r="E132" s="67">
        <v>64020</v>
      </c>
      <c r="F132" s="68">
        <v>64020</v>
      </c>
      <c r="G132" s="68"/>
      <c r="H132" s="68"/>
      <c r="I132" s="68"/>
      <c r="J132" s="68"/>
      <c r="K132" s="205"/>
    </row>
    <row r="133" spans="1:11" ht="20.100000000000001" customHeight="1" x14ac:dyDescent="0.2">
      <c r="A133" s="178"/>
      <c r="B133" s="14"/>
      <c r="C133" s="45" t="s">
        <v>23</v>
      </c>
      <c r="D133" s="67"/>
      <c r="E133" s="67">
        <v>6082</v>
      </c>
      <c r="F133" s="68">
        <v>6082</v>
      </c>
      <c r="G133" s="68">
        <v>6082</v>
      </c>
      <c r="H133" s="68"/>
      <c r="I133" s="68"/>
      <c r="J133" s="68"/>
      <c r="K133" s="205"/>
    </row>
    <row r="134" spans="1:11" ht="20.100000000000001" customHeight="1" x14ac:dyDescent="0.2">
      <c r="A134" s="178"/>
      <c r="B134" s="14"/>
      <c r="C134" s="45" t="s">
        <v>26</v>
      </c>
      <c r="D134" s="67"/>
      <c r="E134" s="67">
        <v>1045</v>
      </c>
      <c r="F134" s="68">
        <v>1045</v>
      </c>
      <c r="G134" s="68"/>
      <c r="H134" s="68">
        <v>1045</v>
      </c>
      <c r="I134" s="68"/>
      <c r="J134" s="68"/>
      <c r="K134" s="205"/>
    </row>
    <row r="135" spans="1:11" ht="20.100000000000001" customHeight="1" x14ac:dyDescent="0.2">
      <c r="A135" s="178"/>
      <c r="B135" s="14"/>
      <c r="C135" s="45" t="s">
        <v>27</v>
      </c>
      <c r="D135" s="67"/>
      <c r="E135" s="67">
        <v>99</v>
      </c>
      <c r="F135" s="68">
        <v>99</v>
      </c>
      <c r="G135" s="68"/>
      <c r="H135" s="68">
        <v>99</v>
      </c>
      <c r="I135" s="68"/>
      <c r="J135" s="68"/>
      <c r="K135" s="205"/>
    </row>
    <row r="136" spans="1:11" ht="20.100000000000001" customHeight="1" x14ac:dyDescent="0.2">
      <c r="A136" s="178"/>
      <c r="B136" s="14"/>
      <c r="C136" s="21" t="s">
        <v>28</v>
      </c>
      <c r="D136" s="64"/>
      <c r="E136" s="64">
        <v>694</v>
      </c>
      <c r="F136" s="64">
        <v>694</v>
      </c>
      <c r="G136" s="66"/>
      <c r="H136" s="66"/>
      <c r="I136" s="66"/>
      <c r="J136" s="66"/>
      <c r="K136" s="201"/>
    </row>
    <row r="137" spans="1:11" ht="24" customHeight="1" thickBot="1" x14ac:dyDescent="0.25">
      <c r="A137" s="210"/>
      <c r="B137" s="31"/>
      <c r="C137" s="16" t="s">
        <v>15</v>
      </c>
      <c r="D137" s="61"/>
      <c r="E137" s="61">
        <v>60060</v>
      </c>
      <c r="F137" s="61">
        <v>60060</v>
      </c>
      <c r="G137" s="74"/>
      <c r="H137" s="74"/>
      <c r="I137" s="74"/>
      <c r="J137" s="74"/>
      <c r="K137" s="211"/>
    </row>
    <row r="138" spans="1:11" ht="24" customHeight="1" thickBot="1" x14ac:dyDescent="0.25">
      <c r="A138" s="202" t="s">
        <v>76</v>
      </c>
      <c r="B138" s="11"/>
      <c r="C138" s="17"/>
      <c r="D138" s="234">
        <f t="shared" ref="D138:K138" si="19">SUM(D139)</f>
        <v>28415.4</v>
      </c>
      <c r="E138" s="234">
        <f t="shared" si="19"/>
        <v>28415.4</v>
      </c>
      <c r="F138" s="251">
        <f t="shared" si="19"/>
        <v>28415.4</v>
      </c>
      <c r="G138" s="251">
        <f t="shared" si="19"/>
        <v>0</v>
      </c>
      <c r="H138" s="251">
        <f t="shared" si="19"/>
        <v>0</v>
      </c>
      <c r="I138" s="251">
        <f t="shared" si="19"/>
        <v>0</v>
      </c>
      <c r="J138" s="251">
        <f t="shared" si="19"/>
        <v>0</v>
      </c>
      <c r="K138" s="237">
        <f t="shared" si="19"/>
        <v>0</v>
      </c>
    </row>
    <row r="139" spans="1:11" ht="24" customHeight="1" thickBot="1" x14ac:dyDescent="0.25">
      <c r="A139" s="297"/>
      <c r="B139" s="31" t="s">
        <v>77</v>
      </c>
      <c r="C139" s="44"/>
      <c r="D139" s="252">
        <f>SUM(D140)</f>
        <v>28415.4</v>
      </c>
      <c r="E139" s="252">
        <f>SUM(E141)</f>
        <v>28415.4</v>
      </c>
      <c r="F139" s="252">
        <f>SUM(F141)</f>
        <v>28415.4</v>
      </c>
      <c r="G139" s="253"/>
      <c r="H139" s="253"/>
      <c r="I139" s="253"/>
      <c r="J139" s="253"/>
      <c r="K139" s="254"/>
    </row>
    <row r="140" spans="1:11" ht="14.25" customHeight="1" x14ac:dyDescent="0.2">
      <c r="A140" s="298"/>
      <c r="B140" s="295"/>
      <c r="C140" s="55" t="s">
        <v>14</v>
      </c>
      <c r="D140" s="255">
        <v>28415.4</v>
      </c>
      <c r="E140" s="255"/>
      <c r="F140" s="256"/>
      <c r="G140" s="256"/>
      <c r="H140" s="256"/>
      <c r="I140" s="256"/>
      <c r="J140" s="256"/>
      <c r="K140" s="257"/>
    </row>
    <row r="141" spans="1:11" ht="33.75" customHeight="1" thickBot="1" x14ac:dyDescent="0.25">
      <c r="A141" s="299"/>
      <c r="B141" s="296"/>
      <c r="C141" s="16" t="s">
        <v>78</v>
      </c>
      <c r="D141" s="258"/>
      <c r="E141" s="258">
        <v>28415.4</v>
      </c>
      <c r="F141" s="259">
        <v>28415.4</v>
      </c>
      <c r="G141" s="259"/>
      <c r="H141" s="259"/>
      <c r="I141" s="259"/>
      <c r="J141" s="259"/>
      <c r="K141" s="260"/>
    </row>
    <row r="142" spans="1:11" ht="18" customHeight="1" thickBot="1" x14ac:dyDescent="0.25">
      <c r="A142" s="202" t="s">
        <v>90</v>
      </c>
      <c r="B142" s="11"/>
      <c r="C142" s="17"/>
      <c r="D142" s="56">
        <f t="shared" ref="D142:K142" si="20">SUM(D143)</f>
        <v>22800</v>
      </c>
      <c r="E142" s="56">
        <f t="shared" si="20"/>
        <v>22800</v>
      </c>
      <c r="F142" s="57">
        <f t="shared" si="20"/>
        <v>22800</v>
      </c>
      <c r="G142" s="57">
        <f t="shared" si="20"/>
        <v>0</v>
      </c>
      <c r="H142" s="57">
        <f t="shared" si="20"/>
        <v>0</v>
      </c>
      <c r="I142" s="57">
        <f t="shared" si="20"/>
        <v>0</v>
      </c>
      <c r="J142" s="57">
        <f t="shared" si="20"/>
        <v>0</v>
      </c>
      <c r="K142" s="203">
        <f t="shared" si="20"/>
        <v>0</v>
      </c>
    </row>
    <row r="143" spans="1:11" ht="21.75" customHeight="1" x14ac:dyDescent="0.2">
      <c r="A143" s="207"/>
      <c r="B143" s="25" t="s">
        <v>91</v>
      </c>
      <c r="C143" s="26" t="s">
        <v>14</v>
      </c>
      <c r="D143" s="271">
        <v>22800</v>
      </c>
      <c r="E143" s="271">
        <f t="shared" ref="E143:K143" si="21">SUM(E144)</f>
        <v>22800</v>
      </c>
      <c r="F143" s="271">
        <f t="shared" si="21"/>
        <v>22800</v>
      </c>
      <c r="G143" s="75">
        <f t="shared" si="21"/>
        <v>0</v>
      </c>
      <c r="H143" s="75">
        <f t="shared" si="21"/>
        <v>0</v>
      </c>
      <c r="I143" s="75">
        <f t="shared" si="21"/>
        <v>0</v>
      </c>
      <c r="J143" s="75">
        <f t="shared" si="21"/>
        <v>0</v>
      </c>
      <c r="K143" s="213">
        <f t="shared" si="21"/>
        <v>0</v>
      </c>
    </row>
    <row r="144" spans="1:11" ht="20.25" customHeight="1" thickBot="1" x14ac:dyDescent="0.25">
      <c r="A144" s="178"/>
      <c r="B144" s="14"/>
      <c r="C144" s="45" t="s">
        <v>52</v>
      </c>
      <c r="D144" s="67"/>
      <c r="E144" s="63">
        <v>22800</v>
      </c>
      <c r="F144" s="63">
        <v>22800</v>
      </c>
      <c r="G144" s="67"/>
      <c r="H144" s="67"/>
      <c r="I144" s="67"/>
      <c r="J144" s="83"/>
      <c r="K144" s="212"/>
    </row>
    <row r="145" spans="1:11" ht="18.75" customHeight="1" thickBot="1" x14ac:dyDescent="0.25">
      <c r="A145" s="202" t="s">
        <v>50</v>
      </c>
      <c r="B145" s="11"/>
      <c r="C145" s="11"/>
      <c r="D145" s="56">
        <f>SUM(D147+D151)</f>
        <v>893997</v>
      </c>
      <c r="E145" s="56">
        <f t="shared" ref="E145:K145" si="22">SUM(E147+E151)</f>
        <v>893997</v>
      </c>
      <c r="F145" s="56">
        <f t="shared" si="22"/>
        <v>893997</v>
      </c>
      <c r="G145" s="56">
        <f t="shared" si="22"/>
        <v>6300</v>
      </c>
      <c r="H145" s="56">
        <f t="shared" si="22"/>
        <v>0</v>
      </c>
      <c r="I145" s="56">
        <f t="shared" si="22"/>
        <v>0</v>
      </c>
      <c r="J145" s="56">
        <f t="shared" si="22"/>
        <v>0</v>
      </c>
      <c r="K145" s="203">
        <f t="shared" si="22"/>
        <v>0</v>
      </c>
    </row>
    <row r="146" spans="1:11" ht="19.5" hidden="1" customHeight="1" thickBot="1" x14ac:dyDescent="0.25">
      <c r="A146" s="214" t="s">
        <v>50</v>
      </c>
      <c r="B146" s="106"/>
      <c r="C146" s="106"/>
      <c r="D146" s="107">
        <f>SUM(D147+D151)</f>
        <v>893997</v>
      </c>
      <c r="E146" s="107">
        <f t="shared" ref="E146:K146" si="23">SUM(E147+E151)</f>
        <v>893997</v>
      </c>
      <c r="F146" s="107">
        <f t="shared" si="23"/>
        <v>893997</v>
      </c>
      <c r="G146" s="107">
        <f t="shared" si="23"/>
        <v>6300</v>
      </c>
      <c r="H146" s="107">
        <f t="shared" si="23"/>
        <v>0</v>
      </c>
      <c r="I146" s="107">
        <f t="shared" si="23"/>
        <v>0</v>
      </c>
      <c r="J146" s="107">
        <f t="shared" si="23"/>
        <v>0</v>
      </c>
      <c r="K146" s="215">
        <f t="shared" si="23"/>
        <v>0</v>
      </c>
    </row>
    <row r="147" spans="1:11" ht="18.75" customHeight="1" x14ac:dyDescent="0.2">
      <c r="A147" s="216"/>
      <c r="B147" s="29" t="s">
        <v>51</v>
      </c>
      <c r="C147" s="29"/>
      <c r="D147" s="84">
        <f>SUM(D149)</f>
        <v>887697</v>
      </c>
      <c r="E147" s="84">
        <f>SUM(E149:E150)</f>
        <v>887697</v>
      </c>
      <c r="F147" s="84">
        <f>SUM(F150)</f>
        <v>887697</v>
      </c>
      <c r="G147" s="84">
        <f>SUM(G150)</f>
        <v>0</v>
      </c>
      <c r="H147" s="84">
        <f>SUM(H150)</f>
        <v>0</v>
      </c>
      <c r="I147" s="84">
        <f>SUM(I150)</f>
        <v>0</v>
      </c>
      <c r="J147" s="84">
        <f>SUM(J150)</f>
        <v>0</v>
      </c>
      <c r="K147" s="217">
        <f>SUM(K148:K150)</f>
        <v>0</v>
      </c>
    </row>
    <row r="148" spans="1:11" ht="19.5" hidden="1" customHeight="1" x14ac:dyDescent="0.2">
      <c r="A148" s="218"/>
      <c r="B148" s="288"/>
      <c r="C148" s="41" t="s">
        <v>74</v>
      </c>
      <c r="D148" s="85"/>
      <c r="E148" s="85"/>
      <c r="F148" s="85"/>
      <c r="G148" s="85"/>
      <c r="H148" s="85"/>
      <c r="I148" s="85"/>
      <c r="J148" s="86"/>
      <c r="K148" s="219"/>
    </row>
    <row r="149" spans="1:11" ht="20.100000000000001" customHeight="1" x14ac:dyDescent="0.2">
      <c r="A149" s="218"/>
      <c r="B149" s="289"/>
      <c r="C149" s="42" t="s">
        <v>14</v>
      </c>
      <c r="D149" s="77">
        <v>887697</v>
      </c>
      <c r="E149" s="77"/>
      <c r="F149" s="77"/>
      <c r="G149" s="77"/>
      <c r="H149" s="77"/>
      <c r="I149" s="87"/>
      <c r="J149" s="88"/>
      <c r="K149" s="220"/>
    </row>
    <row r="150" spans="1:11" ht="20.100000000000001" customHeight="1" x14ac:dyDescent="0.2">
      <c r="A150" s="218"/>
      <c r="B150" s="290"/>
      <c r="C150" s="30" t="s">
        <v>52</v>
      </c>
      <c r="D150" s="89"/>
      <c r="E150" s="77">
        <v>887697</v>
      </c>
      <c r="F150" s="77">
        <v>887697</v>
      </c>
      <c r="G150" s="89"/>
      <c r="H150" s="89"/>
      <c r="I150" s="90"/>
      <c r="J150" s="91"/>
      <c r="K150" s="221"/>
    </row>
    <row r="151" spans="1:11" ht="20.100000000000001" customHeight="1" x14ac:dyDescent="0.2">
      <c r="A151" s="218"/>
      <c r="B151" s="40" t="s">
        <v>71</v>
      </c>
      <c r="C151" s="40"/>
      <c r="D151" s="92">
        <f t="shared" ref="D151:K151" si="24">SUM(D152:D155)</f>
        <v>6300</v>
      </c>
      <c r="E151" s="92">
        <f t="shared" si="24"/>
        <v>6300</v>
      </c>
      <c r="F151" s="92">
        <f t="shared" si="24"/>
        <v>6300</v>
      </c>
      <c r="G151" s="92">
        <f t="shared" si="24"/>
        <v>6300</v>
      </c>
      <c r="H151" s="92">
        <f t="shared" si="24"/>
        <v>0</v>
      </c>
      <c r="I151" s="92">
        <f t="shared" si="24"/>
        <v>0</v>
      </c>
      <c r="J151" s="92">
        <f t="shared" si="24"/>
        <v>0</v>
      </c>
      <c r="K151" s="222">
        <f t="shared" si="24"/>
        <v>0</v>
      </c>
    </row>
    <row r="152" spans="1:11" ht="18.75" customHeight="1" x14ac:dyDescent="0.2">
      <c r="A152" s="218"/>
      <c r="B152" s="39"/>
      <c r="C152" s="41" t="s">
        <v>14</v>
      </c>
      <c r="D152" s="85">
        <v>6300</v>
      </c>
      <c r="E152" s="85"/>
      <c r="F152" s="85"/>
      <c r="G152" s="85"/>
      <c r="H152" s="85"/>
      <c r="I152" s="93"/>
      <c r="J152" s="86"/>
      <c r="K152" s="223"/>
    </row>
    <row r="153" spans="1:11" ht="19.5" hidden="1" customHeight="1" x14ac:dyDescent="0.2">
      <c r="A153" s="218"/>
      <c r="B153" s="39"/>
      <c r="C153" s="42" t="s">
        <v>72</v>
      </c>
      <c r="D153" s="77"/>
      <c r="E153" s="77"/>
      <c r="F153" s="77"/>
      <c r="G153" s="77"/>
      <c r="H153" s="77"/>
      <c r="I153" s="77"/>
      <c r="J153" s="94"/>
      <c r="K153" s="220"/>
    </row>
    <row r="154" spans="1:11" ht="18.75" customHeight="1" thickBot="1" x14ac:dyDescent="0.25">
      <c r="A154" s="218"/>
      <c r="B154" s="39"/>
      <c r="C154" s="42" t="s">
        <v>38</v>
      </c>
      <c r="D154" s="77"/>
      <c r="E154" s="77">
        <v>6300</v>
      </c>
      <c r="F154" s="77">
        <v>6300</v>
      </c>
      <c r="G154" s="77">
        <v>6300</v>
      </c>
      <c r="H154" s="77"/>
      <c r="I154" s="87"/>
      <c r="J154" s="94"/>
      <c r="K154" s="220"/>
    </row>
    <row r="155" spans="1:11" ht="19.5" hidden="1" customHeight="1" thickBot="1" x14ac:dyDescent="0.25">
      <c r="A155" s="218"/>
      <c r="B155" s="39"/>
      <c r="C155" s="42" t="s">
        <v>15</v>
      </c>
      <c r="D155" s="77"/>
      <c r="E155" s="77"/>
      <c r="F155" s="77"/>
      <c r="G155" s="77"/>
      <c r="H155" s="77"/>
      <c r="I155" s="87"/>
      <c r="J155" s="94"/>
      <c r="K155" s="220"/>
    </row>
    <row r="156" spans="1:11" ht="20.100000000000001" customHeight="1" thickBot="1" x14ac:dyDescent="0.25">
      <c r="A156" s="202" t="s">
        <v>53</v>
      </c>
      <c r="B156" s="11"/>
      <c r="C156" s="17"/>
      <c r="D156" s="56">
        <f t="shared" ref="D156:J156" si="25">SUM(D157)</f>
        <v>306916</v>
      </c>
      <c r="E156" s="56">
        <f t="shared" si="25"/>
        <v>306916</v>
      </c>
      <c r="F156" s="56">
        <f t="shared" si="25"/>
        <v>306916</v>
      </c>
      <c r="G156" s="56">
        <f t="shared" si="25"/>
        <v>183745</v>
      </c>
      <c r="H156" s="56">
        <f t="shared" si="25"/>
        <v>27544</v>
      </c>
      <c r="I156" s="56">
        <f t="shared" si="25"/>
        <v>0</v>
      </c>
      <c r="J156" s="56">
        <f t="shared" si="25"/>
        <v>0</v>
      </c>
      <c r="K156" s="203">
        <f>SUM(K157)</f>
        <v>4169</v>
      </c>
    </row>
    <row r="157" spans="1:11" ht="20.100000000000001" customHeight="1" x14ac:dyDescent="0.2">
      <c r="A157" s="178"/>
      <c r="B157" s="12" t="s">
        <v>54</v>
      </c>
      <c r="C157" s="13"/>
      <c r="D157" s="58">
        <f>SUM(D159)</f>
        <v>306916</v>
      </c>
      <c r="E157" s="58">
        <f t="shared" ref="E157:J157" si="26">SUM(E160:E176)</f>
        <v>306916</v>
      </c>
      <c r="F157" s="58">
        <f t="shared" si="26"/>
        <v>306916</v>
      </c>
      <c r="G157" s="58">
        <f t="shared" si="26"/>
        <v>183745</v>
      </c>
      <c r="H157" s="58">
        <f t="shared" si="26"/>
        <v>27544</v>
      </c>
      <c r="I157" s="58">
        <f t="shared" si="26"/>
        <v>0</v>
      </c>
      <c r="J157" s="58">
        <f t="shared" si="26"/>
        <v>0</v>
      </c>
      <c r="K157" s="200">
        <f>SUM(K158)</f>
        <v>4169</v>
      </c>
    </row>
    <row r="158" spans="1:11" ht="20.100000000000001" customHeight="1" x14ac:dyDescent="0.2">
      <c r="A158" s="178"/>
      <c r="B158" s="14"/>
      <c r="C158" s="15" t="s">
        <v>58</v>
      </c>
      <c r="D158" s="95"/>
      <c r="E158" s="95"/>
      <c r="F158" s="95"/>
      <c r="G158" s="95"/>
      <c r="H158" s="95"/>
      <c r="I158" s="95"/>
      <c r="J158" s="96"/>
      <c r="K158" s="204">
        <v>4169</v>
      </c>
    </row>
    <row r="159" spans="1:11" ht="20.100000000000001" customHeight="1" x14ac:dyDescent="0.2">
      <c r="A159" s="178"/>
      <c r="B159" s="14"/>
      <c r="C159" s="21" t="s">
        <v>14</v>
      </c>
      <c r="D159" s="64">
        <v>306916</v>
      </c>
      <c r="E159" s="64"/>
      <c r="F159" s="64"/>
      <c r="G159" s="64"/>
      <c r="H159" s="64"/>
      <c r="I159" s="64"/>
      <c r="J159" s="66"/>
      <c r="K159" s="201"/>
    </row>
    <row r="160" spans="1:11" ht="20.100000000000001" customHeight="1" x14ac:dyDescent="0.2">
      <c r="A160" s="178"/>
      <c r="B160" s="14"/>
      <c r="C160" s="21" t="s">
        <v>23</v>
      </c>
      <c r="D160" s="64"/>
      <c r="E160" s="64">
        <v>129759</v>
      </c>
      <c r="F160" s="64">
        <v>129759</v>
      </c>
      <c r="G160" s="64">
        <v>129759</v>
      </c>
      <c r="H160" s="64"/>
      <c r="I160" s="64"/>
      <c r="J160" s="66"/>
      <c r="K160" s="201"/>
    </row>
    <row r="161" spans="1:12" ht="20.100000000000001" customHeight="1" x14ac:dyDescent="0.2">
      <c r="A161" s="178"/>
      <c r="B161" s="14"/>
      <c r="C161" s="21" t="s">
        <v>25</v>
      </c>
      <c r="D161" s="64"/>
      <c r="E161" s="64">
        <v>9358</v>
      </c>
      <c r="F161" s="64">
        <v>9358</v>
      </c>
      <c r="G161" s="64">
        <v>9358</v>
      </c>
      <c r="H161" s="64"/>
      <c r="I161" s="64"/>
      <c r="J161" s="66"/>
      <c r="K161" s="201"/>
    </row>
    <row r="162" spans="1:12" ht="20.100000000000001" customHeight="1" x14ac:dyDescent="0.2">
      <c r="A162" s="178"/>
      <c r="B162" s="14"/>
      <c r="C162" s="21" t="s">
        <v>26</v>
      </c>
      <c r="D162" s="64"/>
      <c r="E162" s="64">
        <v>25465</v>
      </c>
      <c r="F162" s="64">
        <v>25465</v>
      </c>
      <c r="G162" s="64"/>
      <c r="H162" s="64">
        <v>25465</v>
      </c>
      <c r="I162" s="64"/>
      <c r="J162" s="66"/>
      <c r="K162" s="201"/>
    </row>
    <row r="163" spans="1:12" ht="20.100000000000001" customHeight="1" x14ac:dyDescent="0.2">
      <c r="A163" s="178"/>
      <c r="B163" s="14"/>
      <c r="C163" s="21" t="s">
        <v>27</v>
      </c>
      <c r="D163" s="64"/>
      <c r="E163" s="64">
        <v>1647</v>
      </c>
      <c r="F163" s="64">
        <v>1647</v>
      </c>
      <c r="G163" s="64"/>
      <c r="H163" s="64">
        <v>1647</v>
      </c>
      <c r="I163" s="64"/>
      <c r="J163" s="66"/>
      <c r="K163" s="201"/>
      <c r="L163" s="104"/>
    </row>
    <row r="164" spans="1:12" ht="18" customHeight="1" x14ac:dyDescent="0.2">
      <c r="A164" s="178"/>
      <c r="B164" s="14"/>
      <c r="C164" s="21" t="s">
        <v>38</v>
      </c>
      <c r="D164" s="64"/>
      <c r="E164" s="64">
        <v>44628</v>
      </c>
      <c r="F164" s="64">
        <v>44628</v>
      </c>
      <c r="G164" s="64">
        <v>44628</v>
      </c>
      <c r="H164" s="64"/>
      <c r="I164" s="64"/>
      <c r="J164" s="66"/>
      <c r="K164" s="201"/>
    </row>
    <row r="165" spans="1:12" ht="0.75" hidden="1" customHeight="1" x14ac:dyDescent="0.2">
      <c r="A165" s="178"/>
      <c r="B165" s="14"/>
      <c r="C165" s="21" t="s">
        <v>28</v>
      </c>
      <c r="D165" s="64"/>
      <c r="E165" s="64"/>
      <c r="F165" s="64"/>
      <c r="G165" s="64"/>
      <c r="H165" s="64"/>
      <c r="I165" s="64"/>
      <c r="J165" s="66"/>
      <c r="K165" s="201"/>
    </row>
    <row r="166" spans="1:12" ht="19.5" hidden="1" customHeight="1" x14ac:dyDescent="0.2">
      <c r="A166" s="178"/>
      <c r="B166" s="14"/>
      <c r="C166" s="21" t="s">
        <v>30</v>
      </c>
      <c r="D166" s="64"/>
      <c r="E166" s="64"/>
      <c r="F166" s="64"/>
      <c r="G166" s="64"/>
      <c r="H166" s="64"/>
      <c r="I166" s="64"/>
      <c r="J166" s="66"/>
      <c r="K166" s="201"/>
    </row>
    <row r="167" spans="1:12" ht="19.5" hidden="1" customHeight="1" x14ac:dyDescent="0.2">
      <c r="A167" s="178"/>
      <c r="B167" s="14"/>
      <c r="C167" s="21" t="s">
        <v>31</v>
      </c>
      <c r="D167" s="64"/>
      <c r="E167" s="64"/>
      <c r="F167" s="64"/>
      <c r="G167" s="64"/>
      <c r="H167" s="64"/>
      <c r="I167" s="64"/>
      <c r="J167" s="66"/>
      <c r="K167" s="201"/>
    </row>
    <row r="168" spans="1:12" ht="19.5" hidden="1" customHeight="1" x14ac:dyDescent="0.2">
      <c r="A168" s="178"/>
      <c r="B168" s="14"/>
      <c r="C168" s="21" t="s">
        <v>15</v>
      </c>
      <c r="D168" s="64"/>
      <c r="E168" s="64"/>
      <c r="F168" s="64"/>
      <c r="G168" s="64"/>
      <c r="H168" s="64"/>
      <c r="I168" s="64"/>
      <c r="J168" s="66"/>
      <c r="K168" s="201"/>
    </row>
    <row r="169" spans="1:12" ht="19.5" hidden="1" customHeight="1" x14ac:dyDescent="0.2">
      <c r="A169" s="178"/>
      <c r="B169" s="14"/>
      <c r="C169" s="21" t="s">
        <v>47</v>
      </c>
      <c r="D169" s="64"/>
      <c r="E169" s="64"/>
      <c r="F169" s="64"/>
      <c r="G169" s="64"/>
      <c r="H169" s="64"/>
      <c r="I169" s="64"/>
      <c r="J169" s="66"/>
      <c r="K169" s="201"/>
    </row>
    <row r="170" spans="1:12" ht="20.100000000000001" customHeight="1" x14ac:dyDescent="0.2">
      <c r="A170" s="178"/>
      <c r="B170" s="14"/>
      <c r="C170" s="21" t="s">
        <v>28</v>
      </c>
      <c r="D170" s="64"/>
      <c r="E170" s="64">
        <v>16300</v>
      </c>
      <c r="F170" s="64">
        <v>16300</v>
      </c>
      <c r="G170" s="64"/>
      <c r="H170" s="64"/>
      <c r="I170" s="64"/>
      <c r="J170" s="66"/>
      <c r="K170" s="201"/>
    </row>
    <row r="171" spans="1:12" ht="20.100000000000001" customHeight="1" x14ac:dyDescent="0.2">
      <c r="A171" s="178"/>
      <c r="B171" s="14"/>
      <c r="C171" s="21" t="s">
        <v>30</v>
      </c>
      <c r="D171" s="64"/>
      <c r="E171" s="64">
        <v>400</v>
      </c>
      <c r="F171" s="64">
        <v>400</v>
      </c>
      <c r="G171" s="64"/>
      <c r="H171" s="64"/>
      <c r="I171" s="64"/>
      <c r="J171" s="66"/>
      <c r="K171" s="201"/>
    </row>
    <row r="172" spans="1:12" ht="20.100000000000001" customHeight="1" x14ac:dyDescent="0.2">
      <c r="A172" s="178"/>
      <c r="B172" s="14"/>
      <c r="C172" s="21" t="s">
        <v>15</v>
      </c>
      <c r="D172" s="64"/>
      <c r="E172" s="64">
        <v>73071</v>
      </c>
      <c r="F172" s="64">
        <v>73071</v>
      </c>
      <c r="G172" s="64"/>
      <c r="H172" s="64"/>
      <c r="I172" s="64"/>
      <c r="J172" s="66"/>
      <c r="K172" s="201"/>
    </row>
    <row r="173" spans="1:12" ht="20.100000000000001" customHeight="1" x14ac:dyDescent="0.2">
      <c r="A173" s="178"/>
      <c r="B173" s="14"/>
      <c r="C173" s="21" t="s">
        <v>47</v>
      </c>
      <c r="D173" s="64"/>
      <c r="E173" s="64">
        <v>1300</v>
      </c>
      <c r="F173" s="64">
        <v>1300</v>
      </c>
      <c r="G173" s="64"/>
      <c r="H173" s="64"/>
      <c r="I173" s="64"/>
      <c r="J173" s="66"/>
      <c r="K173" s="201"/>
    </row>
    <row r="174" spans="1:12" ht="20.100000000000001" customHeight="1" x14ac:dyDescent="0.2">
      <c r="A174" s="178"/>
      <c r="B174" s="14"/>
      <c r="C174" s="21" t="s">
        <v>34</v>
      </c>
      <c r="D174" s="64"/>
      <c r="E174" s="64">
        <v>3876</v>
      </c>
      <c r="F174" s="64">
        <v>3876</v>
      </c>
      <c r="G174" s="64"/>
      <c r="H174" s="64"/>
      <c r="I174" s="64"/>
      <c r="J174" s="66"/>
      <c r="K174" s="201"/>
    </row>
    <row r="175" spans="1:12" ht="20.100000000000001" customHeight="1" x14ac:dyDescent="0.2">
      <c r="A175" s="178"/>
      <c r="B175" s="14"/>
      <c r="C175" s="21" t="s">
        <v>70</v>
      </c>
      <c r="D175" s="64"/>
      <c r="E175" s="64">
        <v>680</v>
      </c>
      <c r="F175" s="64">
        <v>680</v>
      </c>
      <c r="G175" s="64"/>
      <c r="H175" s="64"/>
      <c r="I175" s="64"/>
      <c r="J175" s="66"/>
      <c r="K175" s="201"/>
    </row>
    <row r="176" spans="1:12" ht="17.25" customHeight="1" thickBot="1" x14ac:dyDescent="0.25">
      <c r="A176" s="178"/>
      <c r="B176" s="14"/>
      <c r="C176" s="16" t="s">
        <v>82</v>
      </c>
      <c r="D176" s="61"/>
      <c r="E176" s="61">
        <v>432</v>
      </c>
      <c r="F176" s="61">
        <v>432</v>
      </c>
      <c r="G176" s="61"/>
      <c r="H176" s="61">
        <v>432</v>
      </c>
      <c r="I176" s="61"/>
      <c r="J176" s="74"/>
      <c r="K176" s="211"/>
    </row>
    <row r="177" spans="1:12" ht="19.5" customHeight="1" thickBot="1" x14ac:dyDescent="0.25">
      <c r="A177" s="202" t="s">
        <v>65</v>
      </c>
      <c r="B177" s="11"/>
      <c r="C177" s="17"/>
      <c r="D177" s="56">
        <f>SUM(D183+D187+D178)</f>
        <v>2257</v>
      </c>
      <c r="E177" s="56">
        <f t="shared" ref="E177:K177" si="27">SUM(E183+E187+E178)</f>
        <v>2257</v>
      </c>
      <c r="F177" s="56">
        <f t="shared" si="27"/>
        <v>2257</v>
      </c>
      <c r="G177" s="56">
        <f t="shared" si="27"/>
        <v>0</v>
      </c>
      <c r="H177" s="56">
        <f t="shared" si="27"/>
        <v>0</v>
      </c>
      <c r="I177" s="56">
        <f t="shared" si="27"/>
        <v>0</v>
      </c>
      <c r="J177" s="56">
        <f t="shared" si="27"/>
        <v>0</v>
      </c>
      <c r="K177" s="203">
        <f t="shared" si="27"/>
        <v>0</v>
      </c>
    </row>
    <row r="178" spans="1:12" ht="19.5" hidden="1" customHeight="1" x14ac:dyDescent="0.2">
      <c r="A178" s="224"/>
      <c r="B178" s="51" t="s">
        <v>79</v>
      </c>
      <c r="C178" s="52"/>
      <c r="D178" s="97">
        <f>SUM(D179:D182)</f>
        <v>0</v>
      </c>
      <c r="E178" s="97">
        <f t="shared" ref="E178:K178" si="28">SUM(E179:E182)</f>
        <v>0</v>
      </c>
      <c r="F178" s="97">
        <f t="shared" si="28"/>
        <v>0</v>
      </c>
      <c r="G178" s="97">
        <f t="shared" si="28"/>
        <v>0</v>
      </c>
      <c r="H178" s="97">
        <f t="shared" si="28"/>
        <v>0</v>
      </c>
      <c r="I178" s="97">
        <f t="shared" si="28"/>
        <v>0</v>
      </c>
      <c r="J178" s="97">
        <f t="shared" si="28"/>
        <v>0</v>
      </c>
      <c r="K178" s="225">
        <f t="shared" si="28"/>
        <v>0</v>
      </c>
    </row>
    <row r="179" spans="1:12" ht="19.5" hidden="1" customHeight="1" x14ac:dyDescent="0.2">
      <c r="A179" s="188"/>
      <c r="B179" s="46"/>
      <c r="C179" s="50" t="s">
        <v>14</v>
      </c>
      <c r="D179" s="98"/>
      <c r="E179" s="98"/>
      <c r="F179" s="98"/>
      <c r="G179" s="98"/>
      <c r="H179" s="98"/>
      <c r="I179" s="98"/>
      <c r="J179" s="98"/>
      <c r="K179" s="226"/>
    </row>
    <row r="180" spans="1:12" ht="19.5" hidden="1" customHeight="1" x14ac:dyDescent="0.2">
      <c r="A180" s="188"/>
      <c r="B180" s="46"/>
      <c r="C180" s="50" t="s">
        <v>69</v>
      </c>
      <c r="D180" s="98"/>
      <c r="E180" s="98"/>
      <c r="F180" s="98"/>
      <c r="G180" s="98"/>
      <c r="H180" s="98"/>
      <c r="I180" s="98"/>
      <c r="J180" s="98"/>
      <c r="K180" s="226"/>
    </row>
    <row r="181" spans="1:12" ht="19.5" hidden="1" customHeight="1" x14ac:dyDescent="0.2">
      <c r="A181" s="188"/>
      <c r="B181" s="46"/>
      <c r="C181" s="48" t="s">
        <v>23</v>
      </c>
      <c r="D181" s="99"/>
      <c r="E181" s="99"/>
      <c r="F181" s="99"/>
      <c r="G181" s="99"/>
      <c r="H181" s="99"/>
      <c r="I181" s="99"/>
      <c r="J181" s="99"/>
      <c r="K181" s="227"/>
    </row>
    <row r="182" spans="1:12" s="4" customFormat="1" ht="19.5" hidden="1" customHeight="1" thickBot="1" x14ac:dyDescent="0.25">
      <c r="A182" s="188"/>
      <c r="B182" s="47"/>
      <c r="C182" s="49" t="s">
        <v>28</v>
      </c>
      <c r="D182" s="100"/>
      <c r="E182" s="100"/>
      <c r="F182" s="100"/>
      <c r="G182" s="100"/>
      <c r="H182" s="100"/>
      <c r="I182" s="100"/>
      <c r="J182" s="100"/>
      <c r="K182" s="228"/>
      <c r="L182" s="4">
        <v>268743</v>
      </c>
    </row>
    <row r="183" spans="1:12" ht="19.5" hidden="1" customHeight="1" x14ac:dyDescent="0.2">
      <c r="A183" s="178"/>
      <c r="B183" s="32" t="s">
        <v>66</v>
      </c>
      <c r="C183" s="34"/>
      <c r="D183" s="80">
        <f>SUM(D184:D186)</f>
        <v>0</v>
      </c>
      <c r="E183" s="80">
        <f t="shared" ref="E183:K183" si="29">SUM(E184:E186)</f>
        <v>0</v>
      </c>
      <c r="F183" s="80">
        <f t="shared" si="29"/>
        <v>0</v>
      </c>
      <c r="G183" s="80">
        <f t="shared" si="29"/>
        <v>0</v>
      </c>
      <c r="H183" s="80">
        <f t="shared" si="29"/>
        <v>0</v>
      </c>
      <c r="I183" s="80">
        <f t="shared" si="29"/>
        <v>0</v>
      </c>
      <c r="J183" s="80">
        <f t="shared" si="29"/>
        <v>0</v>
      </c>
      <c r="K183" s="208">
        <f t="shared" si="29"/>
        <v>0</v>
      </c>
    </row>
    <row r="184" spans="1:12" ht="19.5" hidden="1" customHeight="1" x14ac:dyDescent="0.2">
      <c r="A184" s="178"/>
      <c r="B184" s="37"/>
      <c r="C184" s="36" t="s">
        <v>67</v>
      </c>
      <c r="D184" s="81"/>
      <c r="E184" s="81"/>
      <c r="F184" s="81"/>
      <c r="G184" s="81"/>
      <c r="H184" s="81"/>
      <c r="I184" s="81"/>
      <c r="J184" s="82"/>
      <c r="K184" s="209"/>
    </row>
    <row r="185" spans="1:12" ht="19.5" hidden="1" customHeight="1" x14ac:dyDescent="0.2">
      <c r="A185" s="178"/>
      <c r="B185" s="14"/>
      <c r="C185" s="21" t="s">
        <v>69</v>
      </c>
      <c r="D185" s="64"/>
      <c r="E185" s="64"/>
      <c r="F185" s="64"/>
      <c r="G185" s="64"/>
      <c r="H185" s="64"/>
      <c r="I185" s="64"/>
      <c r="J185" s="66"/>
      <c r="K185" s="201"/>
    </row>
    <row r="186" spans="1:12" ht="19.5" hidden="1" customHeight="1" x14ac:dyDescent="0.2">
      <c r="A186" s="178"/>
      <c r="B186" s="12"/>
      <c r="C186" s="23" t="s">
        <v>23</v>
      </c>
      <c r="D186" s="101"/>
      <c r="E186" s="101"/>
      <c r="F186" s="101"/>
      <c r="G186" s="101"/>
      <c r="H186" s="101"/>
      <c r="I186" s="101"/>
      <c r="J186" s="102"/>
      <c r="K186" s="229"/>
    </row>
    <row r="187" spans="1:12" ht="19.5" customHeight="1" x14ac:dyDescent="0.2">
      <c r="A187" s="178"/>
      <c r="B187" s="18" t="s">
        <v>68</v>
      </c>
      <c r="C187" s="35"/>
      <c r="D187" s="103">
        <f t="shared" ref="D187:K187" si="30">SUM(D188:D192)</f>
        <v>2257</v>
      </c>
      <c r="E187" s="103">
        <f t="shared" si="30"/>
        <v>2257</v>
      </c>
      <c r="F187" s="103">
        <f t="shared" si="30"/>
        <v>2257</v>
      </c>
      <c r="G187" s="103">
        <f t="shared" si="30"/>
        <v>0</v>
      </c>
      <c r="H187" s="103">
        <f t="shared" si="30"/>
        <v>0</v>
      </c>
      <c r="I187" s="103">
        <f t="shared" si="30"/>
        <v>0</v>
      </c>
      <c r="J187" s="103">
        <f t="shared" si="30"/>
        <v>0</v>
      </c>
      <c r="K187" s="230">
        <f t="shared" si="30"/>
        <v>0</v>
      </c>
    </row>
    <row r="188" spans="1:12" ht="19.5" customHeight="1" x14ac:dyDescent="0.2">
      <c r="A188" s="178"/>
      <c r="B188" s="38"/>
      <c r="C188" s="15" t="s">
        <v>14</v>
      </c>
      <c r="D188" s="59">
        <v>2257</v>
      </c>
      <c r="E188" s="59"/>
      <c r="F188" s="59"/>
      <c r="G188" s="59"/>
      <c r="H188" s="59"/>
      <c r="I188" s="59"/>
      <c r="J188" s="60"/>
      <c r="K188" s="204"/>
    </row>
    <row r="189" spans="1:12" ht="19.5" customHeight="1" x14ac:dyDescent="0.2">
      <c r="A189" s="178"/>
      <c r="B189" s="14"/>
      <c r="C189" s="45" t="s">
        <v>92</v>
      </c>
      <c r="D189" s="67"/>
      <c r="E189" s="67">
        <v>150</v>
      </c>
      <c r="F189" s="67">
        <v>150</v>
      </c>
      <c r="G189" s="67"/>
      <c r="H189" s="67"/>
      <c r="I189" s="67"/>
      <c r="J189" s="68"/>
      <c r="K189" s="205"/>
    </row>
    <row r="190" spans="1:12" ht="19.5" customHeight="1" x14ac:dyDescent="0.2">
      <c r="A190" s="178"/>
      <c r="B190" s="14"/>
      <c r="C190" s="45" t="s">
        <v>29</v>
      </c>
      <c r="D190" s="67"/>
      <c r="E190" s="67">
        <v>2086</v>
      </c>
      <c r="F190" s="67">
        <v>2086</v>
      </c>
      <c r="G190" s="67"/>
      <c r="H190" s="67"/>
      <c r="I190" s="67"/>
      <c r="J190" s="68"/>
      <c r="K190" s="205"/>
    </row>
    <row r="191" spans="1:12" ht="18.75" customHeight="1" thickBot="1" x14ac:dyDescent="0.25">
      <c r="A191" s="178"/>
      <c r="B191" s="14"/>
      <c r="C191" s="45" t="s">
        <v>15</v>
      </c>
      <c r="D191" s="67"/>
      <c r="E191" s="67">
        <v>21</v>
      </c>
      <c r="F191" s="67">
        <v>21</v>
      </c>
      <c r="G191" s="67"/>
      <c r="H191" s="67"/>
      <c r="I191" s="67"/>
      <c r="J191" s="68"/>
      <c r="K191" s="205"/>
    </row>
    <row r="192" spans="1:12" ht="19.5" hidden="1" customHeight="1" thickBot="1" x14ac:dyDescent="0.25">
      <c r="A192" s="210"/>
      <c r="B192" s="31"/>
      <c r="C192" s="16"/>
      <c r="D192" s="61"/>
      <c r="E192" s="61"/>
      <c r="F192" s="61"/>
      <c r="G192" s="61"/>
      <c r="H192" s="61"/>
      <c r="I192" s="61"/>
      <c r="J192" s="74"/>
      <c r="K192" s="211"/>
    </row>
    <row r="193" spans="1:11" ht="20.100000000000001" customHeight="1" thickBot="1" x14ac:dyDescent="0.25">
      <c r="A193" s="291" t="s">
        <v>55</v>
      </c>
      <c r="B193" s="292"/>
      <c r="C193" s="292"/>
      <c r="D193" s="235">
        <f t="shared" ref="D193:K193" si="31">SUM(D12+D26+D46+D81+D99+D142+D156+D146+D130+D177+D85+D138+D20)</f>
        <v>8029420.6000000006</v>
      </c>
      <c r="E193" s="235">
        <f t="shared" si="31"/>
        <v>8029420.6000000006</v>
      </c>
      <c r="F193" s="235">
        <f t="shared" si="31"/>
        <v>8029420.6000000006</v>
      </c>
      <c r="G193" s="235">
        <f t="shared" si="31"/>
        <v>5998036.9800000004</v>
      </c>
      <c r="H193" s="235">
        <f t="shared" si="31"/>
        <v>157833.60999999999</v>
      </c>
      <c r="I193" s="235">
        <f t="shared" si="31"/>
        <v>176345.65</v>
      </c>
      <c r="J193" s="235">
        <f t="shared" si="31"/>
        <v>0</v>
      </c>
      <c r="K193" s="250">
        <f t="shared" si="31"/>
        <v>281169</v>
      </c>
    </row>
  </sheetData>
  <sheetProtection selectLockedCells="1" selectUnlockedCells="1"/>
  <mergeCells count="16">
    <mergeCell ref="B148:B150"/>
    <mergeCell ref="A193:C193"/>
    <mergeCell ref="E7:E8"/>
    <mergeCell ref="B140:B141"/>
    <mergeCell ref="A139:A141"/>
    <mergeCell ref="A1:K1"/>
    <mergeCell ref="A2:K2"/>
    <mergeCell ref="A4:K4"/>
    <mergeCell ref="A5:J5"/>
    <mergeCell ref="A7:C9"/>
    <mergeCell ref="D7:D9"/>
    <mergeCell ref="F7:J7"/>
    <mergeCell ref="K7:K9"/>
    <mergeCell ref="F8:F9"/>
    <mergeCell ref="H8:I8"/>
    <mergeCell ref="J8:J9"/>
  </mergeCells>
  <phoneticPr fontId="2" type="noConversion"/>
  <printOptions horizontalCentered="1"/>
  <pageMargins left="0.70866141732283472" right="0.70866141732283472" top="0.98425196850393704" bottom="0.70866141732283472" header="0" footer="0"/>
  <pageSetup paperSize="9" scale="83" firstPageNumber="0" fitToHeight="3" orientation="portrait" r:id="rId1"/>
  <headerFooter alignWithMargins="0"/>
  <rowBreaks count="3" manualBreakCount="3">
    <brk id="49" min="3" max="10" man="1"/>
    <brk id="89" min="3" max="10" man="1"/>
    <brk id="126" min="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zal_Nr_3_URP</vt:lpstr>
      <vt:lpstr>zal_Nr_3_URP!Obszar_wydruku</vt:lpstr>
      <vt:lpstr>zal_Nr_3_URP!Tytuły_wydruku</vt:lpstr>
    </vt:vector>
  </TitlesOfParts>
  <Company>Starostwo Powiatowe Braniewo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edziewanowska</dc:creator>
  <cp:lastModifiedBy>almorawska</cp:lastModifiedBy>
  <cp:lastPrinted>2023-12-05T12:32:14Z</cp:lastPrinted>
  <dcterms:created xsi:type="dcterms:W3CDTF">2023-01-17T13:33:37Z</dcterms:created>
  <dcterms:modified xsi:type="dcterms:W3CDTF">2023-12-05T12:32:16Z</dcterms:modified>
</cp:coreProperties>
</file>