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2024\"/>
    </mc:Choice>
  </mc:AlternateContent>
  <xr:revisionPtr revIDLastSave="0" documentId="13_ncr:1_{9A9F26A0-2BF7-44D7-A4BF-C65695642B84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zał na radę" sheetId="24" r:id="rId1"/>
  </sheets>
  <definedNames>
    <definedName name="_ednref28" localSheetId="0">'zał na radę'!$C$392</definedName>
    <definedName name="_ednref29" localSheetId="0">'zał na radę'!$C$428</definedName>
    <definedName name="_ednref30" localSheetId="0">'zał na radę'!$C$444</definedName>
    <definedName name="_ednref31" localSheetId="0">'zał na radę'!$C$448</definedName>
    <definedName name="_ednref32" localSheetId="0">'zał na radę'!$C$452</definedName>
    <definedName name="_xlnm.Print_Area" localSheetId="0">'zał na radę'!$A$1:$R$906</definedName>
    <definedName name="_xlnm.Print_Titles" localSheetId="0">'zał na radę'!$10:$10</definedName>
  </definedNames>
  <calcPr calcId="191029"/>
</workbook>
</file>

<file path=xl/calcChain.xml><?xml version="1.0" encoding="utf-8"?>
<calcChain xmlns="http://schemas.openxmlformats.org/spreadsheetml/2006/main">
  <c r="I881" i="24" l="1"/>
  <c r="R179" i="24" l="1"/>
  <c r="Q179" i="24"/>
  <c r="P179" i="24"/>
  <c r="O179" i="24"/>
  <c r="N179" i="24"/>
  <c r="M179" i="24"/>
  <c r="L179" i="24"/>
  <c r="K179" i="24"/>
  <c r="J179" i="24"/>
  <c r="I179" i="24"/>
  <c r="R865" i="24" l="1"/>
  <c r="Q865" i="24"/>
  <c r="P865" i="24"/>
  <c r="O865" i="24"/>
  <c r="N865" i="24"/>
  <c r="M865" i="24"/>
  <c r="L865" i="24"/>
  <c r="K865" i="24"/>
  <c r="J865" i="24"/>
  <c r="I865" i="24"/>
  <c r="H865" i="24"/>
  <c r="G865" i="24"/>
  <c r="F865" i="24"/>
  <c r="E865" i="24"/>
  <c r="F768" i="24"/>
  <c r="F791" i="24"/>
  <c r="F798" i="24"/>
  <c r="F802" i="24"/>
  <c r="F809" i="24"/>
  <c r="R535" i="24"/>
  <c r="Q535" i="24"/>
  <c r="P535" i="24"/>
  <c r="O535" i="24"/>
  <c r="N535" i="24"/>
  <c r="M535" i="24"/>
  <c r="L535" i="24"/>
  <c r="K535" i="24"/>
  <c r="J535" i="24"/>
  <c r="I535" i="24"/>
  <c r="H535" i="24"/>
  <c r="G535" i="24"/>
  <c r="F535" i="24"/>
  <c r="E535" i="24"/>
  <c r="R511" i="24"/>
  <c r="Q511" i="24"/>
  <c r="P511" i="24"/>
  <c r="O511" i="24"/>
  <c r="N511" i="24"/>
  <c r="M511" i="24"/>
  <c r="L511" i="24"/>
  <c r="K511" i="24"/>
  <c r="J511" i="24"/>
  <c r="I511" i="24"/>
  <c r="H511" i="24"/>
  <c r="G511" i="24"/>
  <c r="F511" i="24"/>
  <c r="E511" i="24"/>
  <c r="R211" i="24"/>
  <c r="Q211" i="24"/>
  <c r="P211" i="24"/>
  <c r="O211" i="24"/>
  <c r="N211" i="24"/>
  <c r="M211" i="24"/>
  <c r="L211" i="24"/>
  <c r="K211" i="24"/>
  <c r="J211" i="24"/>
  <c r="I211" i="24"/>
  <c r="H211" i="24"/>
  <c r="G211" i="24"/>
  <c r="F211" i="24"/>
  <c r="E211" i="24"/>
  <c r="J25" i="24"/>
  <c r="I25" i="24"/>
  <c r="H25" i="24"/>
  <c r="G25" i="24"/>
  <c r="F25" i="24"/>
  <c r="E25" i="24"/>
  <c r="G14" i="24"/>
  <c r="H11" i="24" l="1"/>
  <c r="G11" i="24"/>
  <c r="P802" i="24"/>
  <c r="O802" i="24"/>
  <c r="N802" i="24"/>
  <c r="M802" i="24"/>
  <c r="L802" i="24"/>
  <c r="K802" i="24"/>
  <c r="J802" i="24"/>
  <c r="I802" i="24"/>
  <c r="H802" i="24"/>
  <c r="G802" i="24"/>
  <c r="E802" i="24"/>
  <c r="K798" i="24"/>
  <c r="J798" i="24"/>
  <c r="I798" i="24"/>
  <c r="H798" i="24"/>
  <c r="G798" i="24"/>
  <c r="E798" i="24"/>
  <c r="Q791" i="24"/>
  <c r="P791" i="24"/>
  <c r="O791" i="24"/>
  <c r="N791" i="24"/>
  <c r="M791" i="24"/>
  <c r="L791" i="24"/>
  <c r="K791" i="24"/>
  <c r="J791" i="24"/>
  <c r="I791" i="24"/>
  <c r="H791" i="24"/>
  <c r="G791" i="24"/>
  <c r="E791" i="24"/>
  <c r="P602" i="24"/>
  <c r="O602" i="24"/>
  <c r="N602" i="24"/>
  <c r="M602" i="24"/>
  <c r="L602" i="24"/>
  <c r="K602" i="24"/>
  <c r="J602" i="24"/>
  <c r="I602" i="24"/>
  <c r="H602" i="24"/>
  <c r="G602" i="24"/>
  <c r="F602" i="24"/>
  <c r="E602" i="24"/>
  <c r="L582" i="24"/>
  <c r="K582" i="24"/>
  <c r="J582" i="24"/>
  <c r="I582" i="24"/>
  <c r="H582" i="24"/>
  <c r="G582" i="24"/>
  <c r="F582" i="24"/>
  <c r="E582" i="24"/>
  <c r="K852" i="24" l="1"/>
  <c r="J852" i="24"/>
  <c r="I853" i="24"/>
  <c r="I852" i="24" s="1"/>
  <c r="H853" i="24"/>
  <c r="H852" i="24" s="1"/>
  <c r="G853" i="24"/>
  <c r="G852" i="24" s="1"/>
  <c r="F853" i="24"/>
  <c r="F852" i="24" s="1"/>
  <c r="E853" i="24"/>
  <c r="E852" i="24" s="1"/>
  <c r="J468" i="24"/>
  <c r="I468" i="24"/>
  <c r="H468" i="24"/>
  <c r="G468" i="24"/>
  <c r="F468" i="24"/>
  <c r="E468" i="24"/>
  <c r="K280" i="24"/>
  <c r="J280" i="24"/>
  <c r="I280" i="24"/>
  <c r="H280" i="24"/>
  <c r="G280" i="24"/>
  <c r="F280" i="24"/>
  <c r="E280" i="24"/>
  <c r="I270" i="24"/>
  <c r="I269" i="24" s="1"/>
  <c r="H270" i="24"/>
  <c r="H269" i="24" s="1"/>
  <c r="G270" i="24"/>
  <c r="G269" i="24" s="1"/>
  <c r="F270" i="24"/>
  <c r="F269" i="24" s="1"/>
  <c r="E270" i="24"/>
  <c r="E269" i="24" s="1"/>
  <c r="J262" i="24"/>
  <c r="I262" i="24"/>
  <c r="H262" i="24"/>
  <c r="G262" i="24"/>
  <c r="F262" i="24"/>
  <c r="E262" i="24"/>
  <c r="R258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E258" i="24"/>
  <c r="J219" i="24"/>
  <c r="I219" i="24"/>
  <c r="H219" i="24"/>
  <c r="G219" i="24"/>
  <c r="F219" i="24"/>
  <c r="E219" i="24"/>
  <c r="J207" i="24"/>
  <c r="I207" i="24"/>
  <c r="H207" i="24"/>
  <c r="G207" i="24"/>
  <c r="F207" i="24"/>
  <c r="E207" i="24"/>
  <c r="R207" i="24"/>
  <c r="Q207" i="24"/>
  <c r="P207" i="24"/>
  <c r="O207" i="24"/>
  <c r="N207" i="24"/>
  <c r="M207" i="24"/>
  <c r="L207" i="24"/>
  <c r="K207" i="24"/>
  <c r="R173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173" i="24"/>
  <c r="R143" i="24"/>
  <c r="Q143" i="24"/>
  <c r="P143" i="24"/>
  <c r="O143" i="24"/>
  <c r="N143" i="24"/>
  <c r="M143" i="24"/>
  <c r="L143" i="24"/>
  <c r="K143" i="24"/>
  <c r="J143" i="24"/>
  <c r="I143" i="24"/>
  <c r="H143" i="24"/>
  <c r="G143" i="24"/>
  <c r="F143" i="24"/>
  <c r="E143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H124" i="24"/>
  <c r="G124" i="24"/>
  <c r="F124" i="24"/>
  <c r="E124" i="24"/>
  <c r="R67" i="24"/>
  <c r="Q67" i="24"/>
  <c r="P67" i="24"/>
  <c r="O67" i="24"/>
  <c r="N67" i="24"/>
  <c r="M67" i="24"/>
  <c r="L67" i="24"/>
  <c r="K67" i="24"/>
  <c r="J67" i="24"/>
  <c r="I67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O882" i="24" l="1"/>
  <c r="O881" i="24" s="1"/>
  <c r="N882" i="24"/>
  <c r="N881" i="24" s="1"/>
  <c r="M882" i="24"/>
  <c r="M881" i="24" s="1"/>
  <c r="O364" i="24"/>
  <c r="H179" i="24"/>
  <c r="E882" i="24"/>
  <c r="E881" i="24" s="1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F179" i="24"/>
  <c r="E179" i="24"/>
  <c r="E33" i="24" l="1"/>
  <c r="E30" i="24" s="1"/>
  <c r="R14" i="24"/>
  <c r="R11" i="24" s="1"/>
  <c r="Q14" i="24"/>
  <c r="Q11" i="24" s="1"/>
  <c r="P14" i="24"/>
  <c r="P11" i="24" s="1"/>
  <c r="O14" i="24"/>
  <c r="O11" i="24" s="1"/>
  <c r="N14" i="24"/>
  <c r="N11" i="24" s="1"/>
  <c r="M14" i="24"/>
  <c r="M11" i="24" s="1"/>
  <c r="L14" i="24"/>
  <c r="L11" i="24" s="1"/>
  <c r="K14" i="24"/>
  <c r="K11" i="24" s="1"/>
  <c r="J14" i="24"/>
  <c r="J11" i="24" s="1"/>
  <c r="I14" i="24"/>
  <c r="I11" i="24" s="1"/>
  <c r="F14" i="24"/>
  <c r="F11" i="24" s="1"/>
  <c r="E14" i="24"/>
  <c r="E11" i="24" s="1"/>
  <c r="R101" i="24" l="1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R552" i="24" l="1"/>
  <c r="Q552" i="24"/>
  <c r="P552" i="24"/>
  <c r="O552" i="24"/>
  <c r="N552" i="24"/>
  <c r="M552" i="24"/>
  <c r="L552" i="24"/>
  <c r="K552" i="24"/>
  <c r="J552" i="24"/>
  <c r="I552" i="24"/>
  <c r="H552" i="24"/>
  <c r="G552" i="24"/>
  <c r="F552" i="24"/>
  <c r="E552" i="24"/>
  <c r="G179" i="24" l="1"/>
  <c r="F735" i="24" l="1"/>
  <c r="F149" i="24"/>
  <c r="F133" i="24" s="1"/>
  <c r="R149" i="24"/>
  <c r="R133" i="24" s="1"/>
  <c r="Q149" i="24"/>
  <c r="Q133" i="24" s="1"/>
  <c r="P149" i="24"/>
  <c r="P133" i="24" s="1"/>
  <c r="O149" i="24"/>
  <c r="O133" i="24" s="1"/>
  <c r="N149" i="24"/>
  <c r="N133" i="24" s="1"/>
  <c r="M149" i="24"/>
  <c r="M133" i="24" s="1"/>
  <c r="L149" i="24"/>
  <c r="L133" i="24" s="1"/>
  <c r="K149" i="24"/>
  <c r="K133" i="24" s="1"/>
  <c r="J149" i="24"/>
  <c r="J133" i="24" s="1"/>
  <c r="I149" i="24"/>
  <c r="I133" i="24" s="1"/>
  <c r="H149" i="24"/>
  <c r="H133" i="24" s="1"/>
  <c r="G149" i="24"/>
  <c r="G133" i="24" s="1"/>
  <c r="E149" i="24"/>
  <c r="E133" i="24" s="1"/>
  <c r="F393" i="24" l="1"/>
  <c r="R318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R33" i="24"/>
  <c r="R30" i="24" s="1"/>
  <c r="Q33" i="24"/>
  <c r="Q30" i="24" s="1"/>
  <c r="P33" i="24"/>
  <c r="P30" i="24" s="1"/>
  <c r="O33" i="24"/>
  <c r="O30" i="24" s="1"/>
  <c r="N33" i="24"/>
  <c r="N30" i="24" s="1"/>
  <c r="M33" i="24"/>
  <c r="M30" i="24" s="1"/>
  <c r="L33" i="24"/>
  <c r="L30" i="24" s="1"/>
  <c r="K33" i="24"/>
  <c r="K30" i="24" s="1"/>
  <c r="J33" i="24"/>
  <c r="J30" i="24" s="1"/>
  <c r="I33" i="24"/>
  <c r="I30" i="24" s="1"/>
  <c r="H33" i="24"/>
  <c r="H30" i="24" s="1"/>
  <c r="G33" i="24"/>
  <c r="G30" i="24" s="1"/>
  <c r="F33" i="24"/>
  <c r="F30" i="24" s="1"/>
  <c r="R882" i="24"/>
  <c r="R881" i="24" s="1"/>
  <c r="Q882" i="24"/>
  <c r="Q881" i="24" s="1"/>
  <c r="P882" i="24"/>
  <c r="P881" i="24" s="1"/>
  <c r="L882" i="24"/>
  <c r="L881" i="24" s="1"/>
  <c r="K882" i="24"/>
  <c r="K881" i="24" s="1"/>
  <c r="J882" i="24"/>
  <c r="J881" i="24" s="1"/>
  <c r="H882" i="24"/>
  <c r="H881" i="24" s="1"/>
  <c r="G882" i="24"/>
  <c r="G881" i="24" s="1"/>
  <c r="F882" i="24"/>
  <c r="F881" i="24" s="1"/>
  <c r="R826" i="24"/>
  <c r="Q826" i="24"/>
  <c r="P826" i="24"/>
  <c r="O826" i="24"/>
  <c r="N826" i="24"/>
  <c r="M826" i="24"/>
  <c r="L826" i="24"/>
  <c r="K826" i="24"/>
  <c r="J826" i="24"/>
  <c r="I826" i="24"/>
  <c r="H826" i="24"/>
  <c r="G826" i="24"/>
  <c r="F826" i="24"/>
  <c r="F808" i="24" s="1"/>
  <c r="E826" i="24"/>
  <c r="R809" i="24"/>
  <c r="Q809" i="24"/>
  <c r="P809" i="24"/>
  <c r="O809" i="24"/>
  <c r="N809" i="24"/>
  <c r="M809" i="24"/>
  <c r="L809" i="24"/>
  <c r="K809" i="24"/>
  <c r="J809" i="24"/>
  <c r="I809" i="24"/>
  <c r="H809" i="24"/>
  <c r="G809" i="24"/>
  <c r="E809" i="24"/>
  <c r="R768" i="24"/>
  <c r="Q768" i="24"/>
  <c r="P768" i="24"/>
  <c r="O768" i="24"/>
  <c r="N768" i="24"/>
  <c r="M768" i="24"/>
  <c r="L768" i="24"/>
  <c r="K768" i="24"/>
  <c r="J768" i="24"/>
  <c r="I768" i="24"/>
  <c r="H768" i="24"/>
  <c r="G768" i="24"/>
  <c r="E768" i="24"/>
  <c r="R744" i="24"/>
  <c r="Q744" i="24"/>
  <c r="P744" i="24"/>
  <c r="O744" i="24"/>
  <c r="N744" i="24"/>
  <c r="M744" i="24"/>
  <c r="L744" i="24"/>
  <c r="K744" i="24"/>
  <c r="J744" i="24"/>
  <c r="I744" i="24"/>
  <c r="H744" i="24"/>
  <c r="G744" i="24"/>
  <c r="F744" i="24"/>
  <c r="E744" i="24"/>
  <c r="R735" i="24"/>
  <c r="Q735" i="24"/>
  <c r="P735" i="24"/>
  <c r="O735" i="24"/>
  <c r="N735" i="24"/>
  <c r="M735" i="24"/>
  <c r="L735" i="24"/>
  <c r="K735" i="24"/>
  <c r="J735" i="24"/>
  <c r="I735" i="24"/>
  <c r="H735" i="24"/>
  <c r="G735" i="24"/>
  <c r="E735" i="24"/>
  <c r="R710" i="24"/>
  <c r="Q710" i="24"/>
  <c r="P710" i="24"/>
  <c r="M710" i="24"/>
  <c r="L710" i="24"/>
  <c r="K710" i="24"/>
  <c r="J710" i="24"/>
  <c r="I710" i="24"/>
  <c r="H710" i="24"/>
  <c r="G710" i="24"/>
  <c r="F710" i="24"/>
  <c r="E710" i="24"/>
  <c r="R646" i="24"/>
  <c r="Q646" i="24"/>
  <c r="P646" i="24"/>
  <c r="O646" i="24"/>
  <c r="N646" i="24"/>
  <c r="M646" i="24"/>
  <c r="L646" i="24"/>
  <c r="K646" i="24"/>
  <c r="J646" i="24"/>
  <c r="I646" i="24"/>
  <c r="H646" i="24"/>
  <c r="G646" i="24"/>
  <c r="F646" i="24"/>
  <c r="E646" i="24"/>
  <c r="R627" i="24"/>
  <c r="Q627" i="24"/>
  <c r="P627" i="24"/>
  <c r="O627" i="24"/>
  <c r="N627" i="24"/>
  <c r="M627" i="24"/>
  <c r="L627" i="24"/>
  <c r="K627" i="24"/>
  <c r="J627" i="24"/>
  <c r="I627" i="24"/>
  <c r="H627" i="24"/>
  <c r="G627" i="24"/>
  <c r="F627" i="24"/>
  <c r="E627" i="24"/>
  <c r="R602" i="24"/>
  <c r="Q602" i="24"/>
  <c r="R586" i="24"/>
  <c r="Q586" i="24"/>
  <c r="P586" i="24"/>
  <c r="O586" i="24"/>
  <c r="N586" i="24"/>
  <c r="M586" i="24"/>
  <c r="L586" i="24"/>
  <c r="K586" i="24"/>
  <c r="J586" i="24"/>
  <c r="I586" i="24"/>
  <c r="H586" i="24"/>
  <c r="G586" i="24"/>
  <c r="F586" i="24"/>
  <c r="E586" i="24"/>
  <c r="R474" i="24"/>
  <c r="Q474" i="24"/>
  <c r="P474" i="24"/>
  <c r="O474" i="24"/>
  <c r="N474" i="24"/>
  <c r="M474" i="24"/>
  <c r="L474" i="24"/>
  <c r="K474" i="24"/>
  <c r="I474" i="24"/>
  <c r="H474" i="24"/>
  <c r="G474" i="24"/>
  <c r="F474" i="24"/>
  <c r="E474" i="24"/>
  <c r="R448" i="24"/>
  <c r="Q448" i="24"/>
  <c r="P448" i="24"/>
  <c r="O448" i="24"/>
  <c r="N448" i="24"/>
  <c r="M448" i="24"/>
  <c r="L448" i="24"/>
  <c r="K448" i="24"/>
  <c r="J448" i="24"/>
  <c r="I448" i="24"/>
  <c r="H448" i="24"/>
  <c r="G448" i="24"/>
  <c r="F448" i="24"/>
  <c r="E448" i="24"/>
  <c r="R393" i="24"/>
  <c r="Q393" i="24"/>
  <c r="P393" i="24"/>
  <c r="O393" i="24"/>
  <c r="N393" i="24"/>
  <c r="M393" i="24"/>
  <c r="L393" i="24"/>
  <c r="K393" i="24"/>
  <c r="J393" i="24"/>
  <c r="I393" i="24"/>
  <c r="H393" i="24"/>
  <c r="G393" i="24"/>
  <c r="E393" i="24"/>
  <c r="R364" i="24"/>
  <c r="Q364" i="24"/>
  <c r="P364" i="24"/>
  <c r="N364" i="24"/>
  <c r="M364" i="24"/>
  <c r="L364" i="24"/>
  <c r="K364" i="24"/>
  <c r="J364" i="24"/>
  <c r="I364" i="24"/>
  <c r="H364" i="24"/>
  <c r="G364" i="24"/>
  <c r="F364" i="24"/>
  <c r="E364" i="24"/>
  <c r="E318" i="24"/>
  <c r="R286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E286" i="24"/>
  <c r="R227" i="24"/>
  <c r="R221" i="24" s="1"/>
  <c r="Q227" i="24"/>
  <c r="Q221" i="24" s="1"/>
  <c r="P227" i="24"/>
  <c r="P221" i="24" s="1"/>
  <c r="O227" i="24"/>
  <c r="O221" i="24" s="1"/>
  <c r="N227" i="24"/>
  <c r="M227" i="24"/>
  <c r="M221" i="24" s="1"/>
  <c r="L227" i="24"/>
  <c r="L221" i="24" s="1"/>
  <c r="K227" i="24"/>
  <c r="K221" i="24" s="1"/>
  <c r="J227" i="24"/>
  <c r="J221" i="24" s="1"/>
  <c r="I227" i="24"/>
  <c r="I221" i="24" s="1"/>
  <c r="H227" i="24"/>
  <c r="H221" i="24" s="1"/>
  <c r="G227" i="24"/>
  <c r="G221" i="24" s="1"/>
  <c r="F227" i="24"/>
  <c r="F221" i="24" s="1"/>
  <c r="E227" i="24"/>
  <c r="E221" i="24" s="1"/>
  <c r="R90" i="24"/>
  <c r="R86" i="24" s="1"/>
  <c r="Q90" i="24"/>
  <c r="Q86" i="24" s="1"/>
  <c r="P90" i="24"/>
  <c r="P86" i="24" s="1"/>
  <c r="O90" i="24"/>
  <c r="O86" i="24" s="1"/>
  <c r="N90" i="24"/>
  <c r="N86" i="24" s="1"/>
  <c r="M90" i="24"/>
  <c r="M86" i="24" s="1"/>
  <c r="L90" i="24"/>
  <c r="L86" i="24" s="1"/>
  <c r="K90" i="24"/>
  <c r="K86" i="24" s="1"/>
  <c r="J90" i="24"/>
  <c r="J86" i="24" s="1"/>
  <c r="I90" i="24"/>
  <c r="I86" i="24" s="1"/>
  <c r="H90" i="24"/>
  <c r="H86" i="24" s="1"/>
  <c r="G90" i="24"/>
  <c r="G86" i="24" s="1"/>
  <c r="F90" i="24"/>
  <c r="F86" i="24" s="1"/>
  <c r="E90" i="24"/>
  <c r="E86" i="24" s="1"/>
  <c r="E68" i="24"/>
  <c r="E67" i="24" s="1"/>
  <c r="H68" i="24"/>
  <c r="H67" i="24" s="1"/>
  <c r="G68" i="24"/>
  <c r="G67" i="24" s="1"/>
  <c r="F68" i="24"/>
  <c r="F67" i="24" s="1"/>
  <c r="O285" i="24" l="1"/>
  <c r="J551" i="24"/>
  <c r="R551" i="24"/>
  <c r="O621" i="24"/>
  <c r="M709" i="24"/>
  <c r="L808" i="24"/>
  <c r="K285" i="24"/>
  <c r="H551" i="24"/>
  <c r="L551" i="24"/>
  <c r="P551" i="24"/>
  <c r="O551" i="24"/>
  <c r="H621" i="24"/>
  <c r="L621" i="24"/>
  <c r="P621" i="24"/>
  <c r="P709" i="24"/>
  <c r="K709" i="24"/>
  <c r="O709" i="24"/>
  <c r="J808" i="24"/>
  <c r="N808" i="24"/>
  <c r="R808" i="24"/>
  <c r="K551" i="24"/>
  <c r="K621" i="24"/>
  <c r="I709" i="24"/>
  <c r="H808" i="24"/>
  <c r="P808" i="24"/>
  <c r="I551" i="24"/>
  <c r="M551" i="24"/>
  <c r="Q551" i="24"/>
  <c r="Q709" i="24"/>
  <c r="G808" i="24"/>
  <c r="K808" i="24"/>
  <c r="O808" i="24"/>
  <c r="L285" i="24"/>
  <c r="P285" i="24"/>
  <c r="G285" i="24"/>
  <c r="E551" i="24"/>
  <c r="E621" i="24"/>
  <c r="I621" i="24"/>
  <c r="M621" i="24"/>
  <c r="Q621" i="24"/>
  <c r="H709" i="24"/>
  <c r="L709" i="24"/>
  <c r="E285" i="24"/>
  <c r="I285" i="24"/>
  <c r="M285" i="24"/>
  <c r="Q285" i="24"/>
  <c r="H285" i="24"/>
  <c r="H906" i="24" s="1"/>
  <c r="F551" i="24"/>
  <c r="N551" i="24"/>
  <c r="J621" i="24"/>
  <c r="N621" i="24"/>
  <c r="R621" i="24"/>
  <c r="F285" i="24"/>
  <c r="J285" i="24"/>
  <c r="N285" i="24"/>
  <c r="R285" i="24"/>
  <c r="G551" i="24"/>
  <c r="E709" i="24"/>
  <c r="J709" i="24"/>
  <c r="N709" i="24"/>
  <c r="R709" i="24"/>
  <c r="E808" i="24"/>
  <c r="I808" i="24"/>
  <c r="M808" i="24"/>
  <c r="Q808" i="24"/>
  <c r="G709" i="24"/>
  <c r="F709" i="24"/>
  <c r="G621" i="24"/>
  <c r="F621" i="24"/>
  <c r="R906" i="24" l="1"/>
  <c r="I906" i="24"/>
  <c r="J906" i="24"/>
  <c r="Q906" i="24"/>
  <c r="G906" i="24"/>
  <c r="M906" i="24"/>
  <c r="P906" i="24"/>
  <c r="L906" i="24"/>
  <c r="O906" i="24"/>
  <c r="K906" i="24"/>
  <c r="F906" i="24"/>
  <c r="E906" i="24"/>
  <c r="N90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gmichalec</author>
  </authors>
  <commentList>
    <comment ref="C39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gmichalec: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<sst xmlns="http://schemas.openxmlformats.org/spreadsheetml/2006/main" count="975" uniqueCount="288">
  <si>
    <t>Dział</t>
  </si>
  <si>
    <t>Rozdział</t>
  </si>
  <si>
    <t>010</t>
  </si>
  <si>
    <t>Rolnictwo i Łowiectwo</t>
  </si>
  <si>
    <t>01005</t>
  </si>
  <si>
    <t>Prace geodezyjno-urządzeniowe na potrzeby rolnictwa</t>
  </si>
  <si>
    <t>4300</t>
  </si>
  <si>
    <t>zakup usług pozostałych</t>
  </si>
  <si>
    <t>020</t>
  </si>
  <si>
    <t>Leśnictwo</t>
  </si>
  <si>
    <t>02001</t>
  </si>
  <si>
    <t>Gospodarka leśna</t>
  </si>
  <si>
    <t>różne wydatki na rzecz osób fizycznych</t>
  </si>
  <si>
    <t>02002</t>
  </si>
  <si>
    <t>Nadzór nad gospodarką leśną</t>
  </si>
  <si>
    <t>4210</t>
  </si>
  <si>
    <t>zakup materiałów i wyposażenia</t>
  </si>
  <si>
    <t>Transport i Łączność</t>
  </si>
  <si>
    <t>Drogi publiczne powiatowe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</si>
  <si>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</si>
  <si>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</si>
  <si>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</si>
  <si>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</si>
  <si>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</si>
  <si>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</si>
  <si>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składki na ubezpieczenia społeczne</t>
  </si>
  <si>
    <t>składki na Fundusz Pracy</t>
  </si>
  <si>
    <t>wpłaty na Państwowy Fundusz Rehabilitacji Osób Niepełnosprawnych</t>
  </si>
  <si>
    <t>wynagrodzenia bezosobowe</t>
  </si>
  <si>
    <t>zakup energii</t>
  </si>
  <si>
    <t>zakup usług remontowych</t>
  </si>
  <si>
    <t>zakup usług zdrowotnych</t>
  </si>
  <si>
    <t>zakup usług obejmujących wykonanie ekspertyz, analiz i opinii</t>
  </si>
  <si>
    <t>podróże służbowe krajowe</t>
  </si>
  <si>
    <t>odpisy na ZFŚS</t>
  </si>
  <si>
    <t>podatek od nieruchomości</t>
  </si>
  <si>
    <t>pozostałe podatki na rzecz budżetów jednostek samorządu terytorialnego</t>
  </si>
  <si>
    <t>opłaty na rzecz budżetów jednostek samorządu terytorialnego</t>
  </si>
  <si>
    <t>kary i odszkodowania wypłacane na rzecz osób fizycznych</t>
  </si>
  <si>
    <t>szkolenia pracowników niebędących członkami korpusu służby cywilnej</t>
  </si>
  <si>
    <t>wydatki inwestycyjne jednostek budżetowych</t>
  </si>
  <si>
    <t>wydatki na zakupy inwestycyjne jednostek budżetowych</t>
  </si>
  <si>
    <t>dotacja celowa na pomoc finansową udzielaną między jednostkami samorządu terytorialnego na dofinansowanie własnych zadań inwestycyjnych i zakupów inwestycyjnych</t>
  </si>
  <si>
    <t>Turystyka</t>
  </si>
  <si>
    <t>Zadania w zakresie upowszechniania turystyki</t>
  </si>
  <si>
    <t>dotacje celowe przekazane do samorządu województwa na inwestycje i zakupy inwestycyjne realizowane na podstawie porozumień (umów) między jednostkami samorządu terytorialnego</t>
  </si>
  <si>
    <t>63095</t>
  </si>
  <si>
    <t>Pozostała działalność</t>
  </si>
  <si>
    <t>2360</t>
  </si>
  <si>
    <t xml:space="preserve">dotacje celowe z budżetu jednostki samorządu terytorialnego, udzielone w rtybie art.221 ustawy na finansowanie lub dofinansowanie zadań zleconych do realizacji organizacjom prowadzącym działalność pożytku publicznego </t>
  </si>
  <si>
    <t>Gospodarka Mieszkaniowa</t>
  </si>
  <si>
    <t>Działalność Usługowa</t>
  </si>
  <si>
    <t>Prace Geodezyjne i Kartograficzne /nieinwestycyjne/</t>
  </si>
  <si>
    <t>Opracowania Geodezyjne i kartograficzne</t>
  </si>
  <si>
    <t>Nadzór Budowlany</t>
  </si>
  <si>
    <t>4020</t>
  </si>
  <si>
    <t>wynagrodzenia osobowe członków korpusu służby cywilnej</t>
  </si>
  <si>
    <t>4110</t>
  </si>
  <si>
    <t>4120</t>
  </si>
  <si>
    <t>4240</t>
  </si>
  <si>
    <t>zakup pomocy naukowych, dydaktycznych i książek</t>
  </si>
  <si>
    <t>4260</t>
  </si>
  <si>
    <t>4270</t>
  </si>
  <si>
    <t>4280</t>
  </si>
  <si>
    <t>4430</t>
  </si>
  <si>
    <t>różne opłaty i składki</t>
  </si>
  <si>
    <t>4440</t>
  </si>
  <si>
    <t>koszty postępowania sądowego i prokuratorskiego</t>
  </si>
  <si>
    <t>Urzędy Wojewódzkie</t>
  </si>
  <si>
    <t>odpis na ZFŚS</t>
  </si>
  <si>
    <t>Urzędy Marszałkowskie</t>
  </si>
  <si>
    <t>Dotacja celowa na pomoc finansową udzielaną między jednostkami samorządu terytorialnego na dofinansowanie własnych zadań bieżących</t>
  </si>
  <si>
    <t>Rady Powiatów</t>
  </si>
  <si>
    <t>Starostwa Powiatowe</t>
  </si>
  <si>
    <t>zakup leków, wyrobów medycznych i produktów biobójczych</t>
  </si>
  <si>
    <t>podróże służbowe zagraniczne</t>
  </si>
  <si>
    <t>opłaty na rzecz budżetu państwa</t>
  </si>
  <si>
    <t>pozostałe odsetki</t>
  </si>
  <si>
    <t>Kwalifikacja wojskowa</t>
  </si>
  <si>
    <t>Promocja jednostek samorządu terytorialnego</t>
  </si>
  <si>
    <t>dotacje celowe przekazane gminie na zadania bieżące realizowane na podstawie porozumień (umów) między jednostkami samorządu terytorialnego</t>
  </si>
  <si>
    <t>Obrona narodowa</t>
  </si>
  <si>
    <t>Pozostałe wydatki obronne</t>
  </si>
  <si>
    <t>Bezpieczeństwo publiczne i ochrona przeciwpożarowa</t>
  </si>
  <si>
    <t>Komendy Powiatowe Policji</t>
  </si>
  <si>
    <t>Komendy Powiatowe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</si>
  <si>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</si>
  <si>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</si>
  <si>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zakup sprzętu i uzbrojenia</t>
  </si>
  <si>
    <t>Szkolenia członków korpusu służby cywilnej</t>
  </si>
  <si>
    <t>Obrona Cywilna</t>
  </si>
  <si>
    <t>Zarządzanie kryzysowe</t>
  </si>
  <si>
    <t>Obsługa długu publicznego</t>
  </si>
  <si>
    <t>8070</t>
  </si>
  <si>
    <t>Rezerwy ogólne i celowe</t>
  </si>
  <si>
    <t>rezerwy</t>
  </si>
  <si>
    <t>Oświata i wychowanie</t>
  </si>
  <si>
    <t>Szkoły podstawowe specjalne</t>
  </si>
  <si>
    <t>składki na Fundusz Emerytur Pomostowych</t>
  </si>
  <si>
    <t>Gimnazja specjalne</t>
  </si>
  <si>
    <t>Licea Ogólnokształcące</t>
  </si>
  <si>
    <t>dotacja podmiotowa z budżetu dla niepublicznej jednostki systemu oświaty</t>
  </si>
  <si>
    <t>Szkoły Zawodowe Specjalne</t>
  </si>
  <si>
    <t>Dokształcanie i doskonalenie nauczycieli</t>
  </si>
  <si>
    <t>dotacje celowe przekazane gminie na zadania bieżące realizowane na podstawie porozumień(umów) między jednostkami samorządu terytorialnego</t>
  </si>
  <si>
    <t>Ochrona zdrowia</t>
  </si>
  <si>
    <t>Szpitale ogólne</t>
  </si>
  <si>
    <t>pokrycie ujemnego wyniku finansowego i przejętych zobowiązań po likwidowanych i przekształcanych jednostkach zaliczanych do sektora finansów publicznych</t>
  </si>
  <si>
    <t>Pomoc społeczna</t>
  </si>
  <si>
    <t>świadczenia społeczne</t>
  </si>
  <si>
    <t>zakup środków żywności</t>
  </si>
  <si>
    <t>dotacja celowa z budżetu na finansowanie lub dofinansowanie zadań zleconych do realizacji pozostałym jednostkom niezaliczanym do sektora finansów publicznych</t>
  </si>
  <si>
    <t>Domy Pomocy Społecznej</t>
  </si>
  <si>
    <t>Ośrodki Wsparcia</t>
  </si>
  <si>
    <t>Rodziny Zastępcze</t>
  </si>
  <si>
    <t>dotacje celowe przekazane dla powiatu na zadania bieżące realizowane na podstawie porozumień (umów) między jednostkami samorządu terytorialnego</t>
  </si>
  <si>
    <t>Zadania w Zakresie Przeciwdziałania Przemocy w Rodzinie</t>
  </si>
  <si>
    <t>Powiatowe Centra Pomocy Rodzinie</t>
  </si>
  <si>
    <t>Jednostki specjalistycznego poradnictwa, mieszkania chronione i ośrodki interwencji kryzysowej</t>
  </si>
  <si>
    <t>Dokształcanie  i doskonalenie nauczycieli</t>
  </si>
  <si>
    <t>Pozostałe zadania w zakresie polityki społecznej</t>
  </si>
  <si>
    <t>Rehabilitacja zawodowa i społeczna osób niepełnosprawnych</t>
  </si>
  <si>
    <t>dotacja podmiotowa z budżetu dla jednostek niezaliczanych do sektora finansów publicznych</t>
  </si>
  <si>
    <t>Zespoły do spraw orzekania o niepełnosprawności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</si>
  <si>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</si>
  <si>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</si>
  <si>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</si>
  <si>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</si>
  <si>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Internaty i bursy szkolne</t>
  </si>
  <si>
    <t>Pomoc materialna dla uczniów</t>
  </si>
  <si>
    <t>Stypendia dla uczniów</t>
  </si>
  <si>
    <t>Szkolne Schroniska Młodzieżowe</t>
  </si>
  <si>
    <t>Gospodarka Komunalna i Ochrona Środowiska</t>
  </si>
  <si>
    <t>Wpływy i wydatki związane z gromadzeniem środków z opłat i kar za korzystanie ze środowiska</t>
  </si>
  <si>
    <t>Kultura i Ochrona Dziedzictwa Narodowego</t>
  </si>
  <si>
    <t>Biblioteki</t>
  </si>
  <si>
    <t>Obiekty Sportowe</t>
  </si>
  <si>
    <t>nagrody o charakterze szczególnym niezaliczane do wynagrodzeń</t>
  </si>
  <si>
    <t>stypendia różne</t>
  </si>
  <si>
    <t xml:space="preserve">Pozostała działalność </t>
  </si>
  <si>
    <t>stypendia dla uczniów</t>
  </si>
  <si>
    <t xml:space="preserve">Szkoły Zawodowe                     </t>
  </si>
  <si>
    <t>Składki na ubezpieczenie zdrowotne oraz świadczenia dla osób nie objętych obowiązkiem ubezpieczenia zdrowotnego</t>
  </si>
  <si>
    <t>Kolonie i obozy oraz inne formy wypoczynku dzieci i młodzieży szkolnej, a także szkolenie młodzieży</t>
  </si>
  <si>
    <t>Gospodarka gruntami i nieruchomościami</t>
  </si>
  <si>
    <t>Administracja  Publiczna</t>
  </si>
  <si>
    <t>Różne  Rozliczenia</t>
  </si>
  <si>
    <t>OGÓŁEM</t>
  </si>
  <si>
    <t>Załącznik nr 2</t>
  </si>
  <si>
    <t>do Uchwały Rady Powiatu</t>
  </si>
  <si>
    <t>Nazwa</t>
  </si>
  <si>
    <t>paragraf</t>
  </si>
  <si>
    <t>Wydatki bieżące</t>
  </si>
  <si>
    <t>z tego:</t>
  </si>
  <si>
    <t>wydatki majątkowe</t>
  </si>
  <si>
    <t xml:space="preserve">Wynagrodzenia i składki od nich naliczane </t>
  </si>
  <si>
    <t>wydatki związane z realizacją statutowych zadań jednostek</t>
  </si>
  <si>
    <t>Dotacje na zadania bieżące</t>
  </si>
  <si>
    <t>świadczenia na rzecz osób fizycznych</t>
  </si>
  <si>
    <t>wydatki na programy finansowane z udziałem środków opisanych w art..5 ust.1 pkt.2 i 3 ufp w części zw.z realizacja zadań jst</t>
  </si>
  <si>
    <t xml:space="preserve">wypłaty  z tytułu poręczeń i gwarancji udzielonych przez jst przypadające do spłaty w roku budżetowym </t>
  </si>
  <si>
    <t xml:space="preserve">wydatki na obsługę długu </t>
  </si>
  <si>
    <t>Inwestycje i zakupy inwestycyjne</t>
  </si>
  <si>
    <t>Inwestycje i zakupy inwestycyjne a programy finansowane z udziałem środków wym.w art..5 ust.1 pkt.2 i 3 ufp</t>
  </si>
  <si>
    <t>wydatatki inwestycyjne jednostek budżetowych</t>
  </si>
  <si>
    <t>w tym:</t>
  </si>
  <si>
    <t xml:space="preserve">Zadania w zakresie  Kultury Fizycznej </t>
  </si>
  <si>
    <t xml:space="preserve">Kultura  Fizyczna  </t>
  </si>
  <si>
    <t>podatek od towarów i usług (VAT)</t>
  </si>
  <si>
    <t>dotacje celowe przekazane gminie na inwestycje i zakupy inwestycyjne realizowane na podstawie porozumień (umów) między jednostkami samorządu terytorialnego</t>
  </si>
  <si>
    <t xml:space="preserve">kary i odszkodowania wypłacane na rzecz osób prawnych i innych jednostek organizacyjnych </t>
  </si>
  <si>
    <t>2330</t>
  </si>
  <si>
    <t>dotacje celowe przekazane do samorządu województwa na zadania bieżące realizowane na podstawie porozumień(umów) między jednostkami samorządu terytorialnego</t>
  </si>
  <si>
    <t xml:space="preserve">Opłaty na rzecz budżetu państwa </t>
  </si>
  <si>
    <t>Zwrot dotacji oraz płatności,w tym wykorzystanych nie zgodnie z przeznaczeniem lub wykorzystanych z naruszeniem procedur,o których mowa w art.184 ustawy pobranych nienależnie lub w nadmiernej wysokości</t>
  </si>
  <si>
    <t>Urzędy naczelnych organów władzy państwowej.Kontroli i ochrony prawa oraz sądownictwa</t>
  </si>
  <si>
    <t>Wybory do Rad Gmin.Rad Powiatów i Sejmików województwa.Wybory Wójtów,Burmistrzów i prezydentów Miasta oraz referenda Gminne,Powiatowe i Wojewódzkie</t>
  </si>
  <si>
    <t>6069</t>
  </si>
  <si>
    <t>6067</t>
  </si>
  <si>
    <t>wydatki na zkupy inwestycyjne jednostek budżetowych</t>
  </si>
  <si>
    <t>Inne formy pomocy dla uczniów</t>
  </si>
  <si>
    <t>4170</t>
  </si>
  <si>
    <t>4360</t>
  </si>
  <si>
    <t>różnewydatki na rzecz osób fizycznych</t>
  </si>
  <si>
    <t>nagrody konkursowe</t>
  </si>
  <si>
    <t>4420</t>
  </si>
  <si>
    <t>Wczesne wspomaganie rozwoju dziecka</t>
  </si>
  <si>
    <t>Zadania z zakresu geodezji i kartografii</t>
  </si>
  <si>
    <t>odsetki,dyskonto i inne rozliczenia dotyczące skarbowych papierów wartościowych,kredytów i pożyczek oraz innych instrumentów finansowych,związanych z obsługą długu krajowego</t>
  </si>
  <si>
    <t>opłaty z tytułu  zakupu usług telekomunikacyjnych</t>
  </si>
  <si>
    <t>uposażenia żołnierzy zawodowych oraz funkcjonariuszy</t>
  </si>
  <si>
    <t>równoważniki pieniężne i ekwiwalenty dla żołnierzy i funkcjonariuszy oraz pozostałe należności</t>
  </si>
  <si>
    <t xml:space="preserve">inne należności żołnierzy zawodowych oraz funkcjonariuszy  zaliczane do wynagrodzeń </t>
  </si>
  <si>
    <t>opłaty na rzecz budżetów jednostki</t>
  </si>
  <si>
    <t>Wymiar sprawiedliwości</t>
  </si>
  <si>
    <t>Nieodpłatna pomoc prawna</t>
  </si>
  <si>
    <t>Zwrot dotacji oraz płatności,w tym wykorzystanych niezgodnie z przeznaczeniem lub wykorzystanych z naruszeniem procedur,o których mowa w art..184 ustawy,pobranych</t>
  </si>
  <si>
    <t>Odsetki od dotacji oraz płatności wykorzystanych niezgodnie z przeznaczeniem lub wykorzystanych z naruszeniem procedur,o których mowa w art.. 184 ustawy,pobranych nienależnie lub w nadmiernej wysokości</t>
  </si>
  <si>
    <t>Działalność placówek opiekuńczo-wychowawczych</t>
  </si>
  <si>
    <t>Rodzina</t>
  </si>
  <si>
    <t>855</t>
  </si>
  <si>
    <t>85141</t>
  </si>
  <si>
    <t>Ratownictwo medyczne</t>
  </si>
  <si>
    <t>Dotacje celowe z budżetu na finansowanie lub dofinansowanie kosztów realizacji inwestycji i zakupów inwestycyjnych jednostek nie zaliczanych do sektora finansów publicznych</t>
  </si>
  <si>
    <t>Pomoc materialna dla uczniów o charakterze motywacyjnym</t>
  </si>
  <si>
    <t>opłaty na rzecz budżetów jednostki samorządu terytorialnego</t>
  </si>
  <si>
    <t>odsetki od nieterminowych wpłat podatku od towarów i usług (VAT)</t>
  </si>
  <si>
    <t>Wpłaty od jednostek na państwowy fundusz celowy</t>
  </si>
  <si>
    <t>wpłaty jednostek na państwowy fundusz celowy na finansowanie lub dofinansowanie zadań inwestycyjnych</t>
  </si>
  <si>
    <t>Usuwanie skutków klęsk żywiołowych</t>
  </si>
  <si>
    <t>Realizacja zadań wymagających stosowania specjalnej organizacji nauki i metod pracy dla dzieci i młodzieży w gimnazjach i klasach dotychczasowego gimnazjum prowadzonych w innych typach szkół, liceach ogólnokształcących, technikach, branżowych szkołach I stopnia i klasach dotychczasowej zasadniczej szkoły zawodowej prowadzonych w branżowych szkołach I stopnia oraz szkołach artystycznych</t>
  </si>
  <si>
    <t>Technika</t>
  </si>
  <si>
    <t>Szkoły policealne</t>
  </si>
  <si>
    <t>Branżowe szkoły I II stopnia</t>
  </si>
  <si>
    <t>Krajowe pasażerskie przewozy kolejowe</t>
  </si>
  <si>
    <t>Dotacje celowe przekazane do samorządu województwa na zadania bieżące realizowane na podstawie porozumień (umów ) między jednostkami samorządu terytorialnego</t>
  </si>
  <si>
    <t>dotacje podmiotowe z budżetu dla niepublicznej jednostki systemu oświaty</t>
  </si>
  <si>
    <t>kwalifikacyjne kursy zawodowe</t>
  </si>
  <si>
    <t>Zapewnienie uczniom prawa do bezpłatnego dostępu do podręczników, materiałów edukacyjnych lub materiałów ćwiczeniowych</t>
  </si>
  <si>
    <t>zwrot dotacji oraz płatności,w tym wykorzystanych niezgodnie z przeznaczeniem lub wykorzystanych z naruszeniem procedur,o których mowa w art.184 ustawy,pobranych nienależnie lub w nadmiernej wysokości</t>
  </si>
  <si>
    <t>zakup usług przez jednostki samorządu terytorialnego od innych jednostek samorządu terytorineglo</t>
  </si>
  <si>
    <t>wydatki na zakup i objęcie akcji</t>
  </si>
  <si>
    <t>wniesienie wkładów do spółek prawa handlowego</t>
  </si>
  <si>
    <t xml:space="preserve">zakup i objącie akcji </t>
  </si>
  <si>
    <t>01010</t>
  </si>
  <si>
    <t>Infrastruktura wodociągowa i sanitacyjna wsi</t>
  </si>
  <si>
    <t>Wpłaty na Państwowy Fundusz Rehabilitacji Osób Niepełnosprawnych</t>
  </si>
  <si>
    <t>Dopłaty w spółkach prawa handlowego</t>
  </si>
  <si>
    <t>Składki na Fundusz Pracy oraz Solidarnościowy Fundusz Wsparcia Osób Niepełnosprawnych</t>
  </si>
  <si>
    <t>Obsługa papierów wartościowych, kredytów i pożyczek oraz innych zobowiązań jednostek samorządu terytorialnego zaliczanych do tytułu dłużnego - kredyty i pożyczki</t>
  </si>
  <si>
    <t xml:space="preserve">Wpłaty na PPK finansowane przez podmiot zatrudniający </t>
  </si>
  <si>
    <t>Wpłaty na PPK finansowane przez podmiot zatrudniający</t>
  </si>
  <si>
    <t>Komeny Wojewódzkie Państwowej Straży Pożarnej</t>
  </si>
  <si>
    <t>Wynagrodzenia osobowe nauczycieli</t>
  </si>
  <si>
    <t>Dodatkowe wynagrodzenie roczne nauczycieli</t>
  </si>
  <si>
    <t>wydatki osobowe niezaliczane do wynagrodzeń</t>
  </si>
  <si>
    <t>Odsetki od dotacji oraz płatności wykorzystanych niezgodnie z przeznaczeniem lub wykorzystanych z naruszeniem procedur,o których mowa w art.184 ustawy,pobranych nienależnie lub w nadmiernej wysokości</t>
  </si>
  <si>
    <t>wynagrodzenie osobowe nauczycieli</t>
  </si>
  <si>
    <t>dodatkowe wynagrodzenie roczne nauczycieli</t>
  </si>
  <si>
    <t xml:space="preserve">dotacje celowe z budżetu jednostki samorządu terytorialnego, udzielone w rtybie art.221 ustawy na finansowanielub dofinansowanie zadań zleconych do realizacji organizacjom prowadzącym dziełalność pożytku publicznego </t>
  </si>
  <si>
    <t>zakup środków dydaktycznych i książek</t>
  </si>
  <si>
    <t xml:space="preserve">Ośrodki szkolenia , dokształcania i doskonalenia kadr </t>
  </si>
  <si>
    <t xml:space="preserve">wynagrodzenia osobowe pracowników </t>
  </si>
  <si>
    <t>Podróże służbowe krajowe</t>
  </si>
  <si>
    <t>zakup usług obejmującycg tłumaczenia</t>
  </si>
  <si>
    <t>Wydatki poniesione ze srodków Rządowego Funduszu Polski Ład Program Inwestycji Strategicznych na realizację zadań inwestycyjnych</t>
  </si>
  <si>
    <t>Opłaty z tytułu zakupu usług telekomunikacyjnych</t>
  </si>
  <si>
    <t>Koszty postępowania sądowego i prokuratorskiego</t>
  </si>
  <si>
    <t>zakup towarów / w sczczególmości materiałów ,leków,żywności / w zaiązku z pomocą obywatelom Ukrainy</t>
  </si>
  <si>
    <t>Wynagrodzenia osobowe pracowników</t>
  </si>
  <si>
    <t>Składki na ubezpiezenia społeczne</t>
  </si>
  <si>
    <t>Część oświatowa subwencji ogólnej dla jednostek samorządu terytorialnego</t>
  </si>
  <si>
    <t xml:space="preserve">Zwrot do budżetu państwa nienależnie pobranej subwencji ogólnej za lata poprzednie </t>
  </si>
  <si>
    <t>Zakup usług związanych z pomocą obywatelom Ukrainy</t>
  </si>
  <si>
    <t xml:space="preserve">Składki i inne pochodne od wynagrodzeń pracowników wypłacanych w związku z pomocą obywatelom Ukrainy </t>
  </si>
  <si>
    <t xml:space="preserve">Wynagrodzenie i uposażenie wypłacane w związku z pomocą obywatelom Ukrainy </t>
  </si>
  <si>
    <t>6050</t>
  </si>
  <si>
    <t>Wydatki inwestycyjne jednostek budżetowych</t>
  </si>
  <si>
    <t>01095</t>
  </si>
  <si>
    <t xml:space="preserve">składki na ubezpieczenia społeczne </t>
  </si>
  <si>
    <t>02095</t>
  </si>
  <si>
    <t>Prace geodezyjne /nieinwestycyjne/</t>
  </si>
  <si>
    <t xml:space="preserve">Wynagrodzenia nauczycieli wypłacane w związku z pomocą obywatelom Ukrainy </t>
  </si>
  <si>
    <t>z tego</t>
  </si>
  <si>
    <t xml:space="preserve">składki na Fundusz Pracy oraz Fundusz Solidarnościowy  </t>
  </si>
  <si>
    <t xml:space="preserve">Składki na Fundusz Pracy oraz Fundusz Solidarnościowy </t>
  </si>
  <si>
    <t xml:space="preserve">Składki na Fundusz Pracy oraz Fundusz  Solidarnościowy </t>
  </si>
  <si>
    <t>Składki na Fundusz Pracy oraz Fundusz  Solidarnościowy</t>
  </si>
  <si>
    <t xml:space="preserve">Plan wydatków budżetu powiatu na 2024 r. </t>
  </si>
  <si>
    <t>Plan  na  2024 r.</t>
  </si>
  <si>
    <t>zakup towarów /w szczególności materiałów,leków, żywności / w związku z pomocą obywatelom Ukrainy</t>
  </si>
  <si>
    <t>zakup usług związanych z pomocą obywatelom Ukrainy</t>
  </si>
  <si>
    <t>Wynagrodzenie nauczycieli wypłacane w związku z pomocą obywatelom Ukrainy</t>
  </si>
  <si>
    <t>Składki i pochodne od wynagrodzeń pracowników wypłacanych w związku z pomocą obywatelom Kkrainy</t>
  </si>
  <si>
    <t xml:space="preserve">Zwrot niewykorzystanych dotacji oraz płatności </t>
  </si>
  <si>
    <t xml:space="preserve">Różne opłaty i składki </t>
  </si>
  <si>
    <t>Opłaty na rzecz bużetu państwa</t>
  </si>
  <si>
    <t>6060</t>
  </si>
  <si>
    <t>wydatki na zakupy  inwestycyjne jednostek budżetowych</t>
  </si>
  <si>
    <t xml:space="preserve">dodatkowe wynagrodzenie roczne </t>
  </si>
  <si>
    <t>Zakup towarów/ w szczególności materiałów,leków ,żywności/ w związku z pomocą obywatelom Ukrainy</t>
  </si>
  <si>
    <t>2820</t>
  </si>
  <si>
    <t>Dotacja celowa z budżetu na finansowanie lub dofinansowanie zadań zleconych do realizacji stowarzyszeniom</t>
  </si>
  <si>
    <t xml:space="preserve">Nagrody o charakterze szczególnym niezaliczone do wynagrodzeń </t>
  </si>
  <si>
    <t>Zakup usług pozostałych</t>
  </si>
  <si>
    <t xml:space="preserve">Ochrona zabytków i opieka nad zabytkami </t>
  </si>
  <si>
    <t xml:space="preserve">Wydatki inwestycyjne dotyczące obiektów zabytkowych będących w użytkowaniu jednostek budżetowych </t>
  </si>
  <si>
    <t>nr LII/341/23 z dnia 28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</si>
</sst>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\-??\ _z_ł_-;_-@_-"/>
  </numFmts>
  <fonts count="23">
    <font>
      <sz val="10"/>
      <name val="Arial CE"/>
      <family val="2"/>
      <charset val="238"/>
    </font>
    <font>
      <sz val="10"/>
      <name val="Times New Roman CE"/>
      <family val="1"/>
      <charset val="238"/>
    </font>
    <font>
      <b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Tahoma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ns new romane "/>
      <charset val="238"/>
    </font>
    <font>
      <sz val="11"/>
      <name val="Timens new romane "/>
      <charset val="238"/>
    </font>
    <font>
      <b/>
      <sz val="11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</fills>
  <borders count="1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8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4" fillId="0" borderId="0" xfId="0" applyFont="1"/>
    <xf numFmtId="0" fontId="7" fillId="0" borderId="0" xfId="0" applyFont="1"/>
    <xf numFmtId="0" fontId="5" fillId="0" borderId="0" xfId="0" applyFont="1"/>
    <xf numFmtId="0" fontId="10" fillId="0" borderId="10" xfId="0" applyFont="1" applyBorder="1" applyAlignment="1">
      <alignment vertical="center" wrapText="1"/>
    </xf>
    <xf numFmtId="49" fontId="10" fillId="0" borderId="10" xfId="0" applyNumberFormat="1" applyFont="1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10" fillId="0" borderId="7" xfId="0" applyFont="1" applyBorder="1" applyAlignment="1" applyProtection="1">
      <alignment vertical="center"/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3" fontId="12" fillId="0" borderId="0" xfId="0" applyNumberFormat="1" applyFont="1"/>
    <xf numFmtId="49" fontId="9" fillId="0" borderId="75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" fontId="10" fillId="0" borderId="4" xfId="0" applyNumberFormat="1" applyFont="1" applyBorder="1" applyAlignment="1">
      <alignment horizontal="center" vertical="center"/>
    </xf>
    <xf numFmtId="0" fontId="10" fillId="0" borderId="79" xfId="0" applyFont="1" applyBorder="1" applyAlignment="1">
      <alignment vertical="center" wrapText="1"/>
    </xf>
    <xf numFmtId="0" fontId="10" fillId="0" borderId="81" xfId="0" applyFont="1" applyBorder="1" applyAlignment="1">
      <alignment vertical="center" wrapText="1"/>
    </xf>
    <xf numFmtId="0" fontId="10" fillId="0" borderId="80" xfId="0" applyFont="1" applyBorder="1" applyAlignment="1">
      <alignment vertical="center" wrapText="1"/>
    </xf>
    <xf numFmtId="0" fontId="10" fillId="0" borderId="79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vertical="center" wrapText="1"/>
    </xf>
    <xf numFmtId="0" fontId="10" fillId="0" borderId="77" xfId="0" applyFont="1" applyBorder="1" applyAlignment="1">
      <alignment vertical="center" wrapText="1"/>
    </xf>
    <xf numFmtId="0" fontId="10" fillId="0" borderId="82" xfId="0" applyFont="1" applyBorder="1" applyAlignment="1">
      <alignment horizontal="center" vertical="center"/>
    </xf>
    <xf numFmtId="0" fontId="10" fillId="0" borderId="80" xfId="0" applyFont="1" applyBorder="1" applyAlignment="1" applyProtection="1">
      <alignment vertical="center" wrapText="1"/>
      <protection locked="0"/>
    </xf>
    <xf numFmtId="0" fontId="10" fillId="0" borderId="83" xfId="0" applyFont="1" applyBorder="1" applyAlignment="1">
      <alignment horizontal="center" vertical="center"/>
    </xf>
    <xf numFmtId="0" fontId="10" fillId="0" borderId="93" xfId="0" applyFont="1" applyBorder="1" applyAlignment="1">
      <alignment vertical="center" wrapText="1"/>
    </xf>
    <xf numFmtId="0" fontId="10" fillId="0" borderId="95" xfId="0" applyFont="1" applyBorder="1" applyAlignment="1">
      <alignment vertical="center" wrapText="1"/>
    </xf>
    <xf numFmtId="0" fontId="10" fillId="0" borderId="95" xfId="0" applyFont="1" applyBorder="1" applyAlignment="1" applyProtection="1">
      <alignment vertical="center" wrapText="1"/>
      <protection locked="0"/>
    </xf>
    <xf numFmtId="0" fontId="10" fillId="0" borderId="95" xfId="0" applyFont="1" applyBorder="1" applyAlignment="1">
      <alignment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9" xfId="0" applyFont="1" applyBorder="1" applyAlignment="1">
      <alignment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/>
    </xf>
    <xf numFmtId="0" fontId="10" fillId="0" borderId="96" xfId="0" applyFont="1" applyBorder="1" applyAlignment="1">
      <alignment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10" fillId="0" borderId="82" xfId="0" applyFont="1" applyBorder="1" applyAlignment="1">
      <alignment vertical="center" wrapText="1"/>
    </xf>
    <xf numFmtId="0" fontId="10" fillId="0" borderId="109" xfId="0" applyFont="1" applyBorder="1" applyAlignment="1">
      <alignment horizontal="center" vertical="center" wrapText="1"/>
    </xf>
    <xf numFmtId="0" fontId="10" fillId="0" borderId="109" xfId="0" applyFont="1" applyBorder="1" applyAlignment="1">
      <alignment vertical="center" wrapText="1"/>
    </xf>
    <xf numFmtId="0" fontId="10" fillId="0" borderId="80" xfId="0" applyFont="1" applyBorder="1" applyAlignment="1">
      <alignment horizontal="center" vertical="center" wrapText="1"/>
    </xf>
    <xf numFmtId="0" fontId="0" fillId="0" borderId="107" xfId="0" applyBorder="1"/>
    <xf numFmtId="0" fontId="10" fillId="3" borderId="10" xfId="0" applyFont="1" applyFill="1" applyBorder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textRotation="90" wrapText="1"/>
    </xf>
    <xf numFmtId="0" fontId="10" fillId="2" borderId="50" xfId="0" applyFont="1" applyFill="1" applyBorder="1" applyAlignment="1">
      <alignment horizontal="center" vertical="center" textRotation="90" wrapText="1"/>
    </xf>
    <xf numFmtId="0" fontId="10" fillId="2" borderId="50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49" fontId="10" fillId="0" borderId="3" xfId="0" applyNumberFormat="1" applyFont="1" applyBorder="1" applyAlignment="1">
      <alignment horizontal="center" vertical="center"/>
    </xf>
    <xf numFmtId="3" fontId="14" fillId="0" borderId="75" xfId="0" applyNumberFormat="1" applyFont="1" applyBorder="1" applyAlignment="1">
      <alignment vertical="center"/>
    </xf>
    <xf numFmtId="3" fontId="9" fillId="0" borderId="75" xfId="0" applyNumberFormat="1" applyFont="1" applyBorder="1" applyAlignment="1">
      <alignment horizontal="right" vertical="center"/>
    </xf>
    <xf numFmtId="3" fontId="13" fillId="0" borderId="75" xfId="0" applyNumberFormat="1" applyFont="1" applyBorder="1" applyAlignment="1">
      <alignment vertical="center"/>
    </xf>
    <xf numFmtId="3" fontId="9" fillId="0" borderId="75" xfId="0" applyNumberFormat="1" applyFont="1" applyBorder="1" applyAlignment="1">
      <alignment vertical="center"/>
    </xf>
    <xf numFmtId="49" fontId="9" fillId="2" borderId="22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3" fontId="9" fillId="2" borderId="20" xfId="0" applyNumberFormat="1" applyFont="1" applyFill="1" applyBorder="1" applyAlignment="1">
      <alignment vertical="center"/>
    </xf>
    <xf numFmtId="3" fontId="9" fillId="2" borderId="17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3" fontId="13" fillId="0" borderId="62" xfId="0" applyNumberFormat="1" applyFont="1" applyBorder="1" applyAlignment="1">
      <alignment vertical="center"/>
    </xf>
    <xf numFmtId="3" fontId="13" fillId="0" borderId="68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3" fontId="10" fillId="0" borderId="6" xfId="0" applyNumberFormat="1" applyFont="1" applyBorder="1" applyAlignment="1">
      <alignment vertical="center"/>
    </xf>
    <xf numFmtId="3" fontId="10" fillId="0" borderId="64" xfId="0" applyNumberFormat="1" applyFont="1" applyBorder="1" applyAlignment="1">
      <alignment vertical="center"/>
    </xf>
    <xf numFmtId="3" fontId="14" fillId="0" borderId="64" xfId="0" applyNumberFormat="1" applyFont="1" applyBorder="1" applyAlignment="1">
      <alignment vertical="center"/>
    </xf>
    <xf numFmtId="3" fontId="14" fillId="0" borderId="71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3" fontId="10" fillId="0" borderId="7" xfId="0" applyNumberFormat="1" applyFont="1" applyBorder="1" applyAlignment="1">
      <alignment vertical="center"/>
    </xf>
    <xf numFmtId="3" fontId="14" fillId="0" borderId="7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3" fontId="9" fillId="0" borderId="8" xfId="0" applyNumberFormat="1" applyFont="1" applyBorder="1" applyAlignment="1">
      <alignment horizontal="right" vertical="center"/>
    </xf>
    <xf numFmtId="3" fontId="9" fillId="0" borderId="50" xfId="0" applyNumberFormat="1" applyFont="1" applyBorder="1" applyAlignment="1">
      <alignment horizontal="right" vertical="center"/>
    </xf>
    <xf numFmtId="3" fontId="13" fillId="0" borderId="50" xfId="0" applyNumberFormat="1" applyFont="1" applyBorder="1" applyAlignment="1">
      <alignment horizontal="right" vertical="center"/>
    </xf>
    <xf numFmtId="3" fontId="13" fillId="0" borderId="69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right" vertical="center"/>
    </xf>
    <xf numFmtId="3" fontId="10" fillId="0" borderId="64" xfId="0" applyNumberFormat="1" applyFont="1" applyBorder="1" applyAlignment="1">
      <alignment horizontal="right" vertical="center"/>
    </xf>
    <xf numFmtId="3" fontId="10" fillId="0" borderId="71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3" fontId="10" fillId="0" borderId="9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3" fontId="9" fillId="4" borderId="33" xfId="0" applyNumberFormat="1" applyFont="1" applyFill="1" applyBorder="1" applyAlignment="1">
      <alignment horizontal="right" vertical="center"/>
    </xf>
    <xf numFmtId="3" fontId="13" fillId="4" borderId="33" xfId="0" applyNumberFormat="1" applyFont="1" applyFill="1" applyBorder="1" applyAlignment="1">
      <alignment horizontal="right" vertical="center"/>
    </xf>
    <xf numFmtId="0" fontId="9" fillId="4" borderId="60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left" vertical="center" wrapText="1"/>
    </xf>
    <xf numFmtId="3" fontId="10" fillId="4" borderId="60" xfId="0" applyNumberFormat="1" applyFont="1" applyFill="1" applyBorder="1" applyAlignment="1">
      <alignment horizontal="right" vertical="center"/>
    </xf>
    <xf numFmtId="3" fontId="14" fillId="4" borderId="60" xfId="0" applyNumberFormat="1" applyFont="1" applyFill="1" applyBorder="1" applyAlignment="1">
      <alignment horizontal="right" vertical="center"/>
    </xf>
    <xf numFmtId="0" fontId="10" fillId="4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vertical="center"/>
    </xf>
    <xf numFmtId="3" fontId="14" fillId="0" borderId="64" xfId="0" applyNumberFormat="1" applyFont="1" applyBorder="1" applyAlignment="1">
      <alignment horizontal="right" vertical="center"/>
    </xf>
    <xf numFmtId="3" fontId="10" fillId="0" borderId="71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79" xfId="0" applyFont="1" applyBorder="1" applyAlignment="1">
      <alignment horizontal="center" vertical="center" wrapText="1"/>
    </xf>
    <xf numFmtId="3" fontId="10" fillId="0" borderId="79" xfId="0" applyNumberFormat="1" applyFont="1" applyBorder="1" applyAlignment="1">
      <alignment horizontal="right" vertical="center"/>
    </xf>
    <xf numFmtId="3" fontId="10" fillId="0" borderId="79" xfId="0" applyNumberFormat="1" applyFont="1" applyBorder="1" applyAlignment="1">
      <alignment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74" xfId="0" applyNumberFormat="1" applyFont="1" applyBorder="1" applyAlignment="1">
      <alignment horizontal="center" vertical="center"/>
    </xf>
    <xf numFmtId="3" fontId="10" fillId="0" borderId="80" xfId="0" applyNumberFormat="1" applyFont="1" applyBorder="1" applyAlignment="1">
      <alignment horizontal="right" vertical="center"/>
    </xf>
    <xf numFmtId="3" fontId="10" fillId="0" borderId="80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vertical="center" wrapText="1"/>
    </xf>
    <xf numFmtId="4" fontId="10" fillId="0" borderId="16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horizontal="right" vertical="center"/>
    </xf>
    <xf numFmtId="3" fontId="10" fillId="0" borderId="16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vertical="center" wrapText="1"/>
    </xf>
    <xf numFmtId="49" fontId="10" fillId="0" borderId="79" xfId="0" applyNumberFormat="1" applyFont="1" applyBorder="1" applyAlignment="1">
      <alignment horizontal="center" vertical="center" wrapText="1"/>
    </xf>
    <xf numFmtId="3" fontId="10" fillId="0" borderId="101" xfId="0" applyNumberFormat="1" applyFont="1" applyBorder="1" applyAlignment="1">
      <alignment horizontal="center" vertical="center"/>
    </xf>
    <xf numFmtId="3" fontId="10" fillId="0" borderId="95" xfId="0" applyNumberFormat="1" applyFont="1" applyBorder="1" applyAlignment="1">
      <alignment vertical="center"/>
    </xf>
    <xf numFmtId="3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3" fontId="10" fillId="0" borderId="31" xfId="0" applyNumberFormat="1" applyFont="1" applyBorder="1" applyAlignment="1">
      <alignment horizontal="right" vertical="center" wrapText="1"/>
    </xf>
    <xf numFmtId="3" fontId="10" fillId="0" borderId="63" xfId="0" applyNumberFormat="1" applyFont="1" applyBorder="1" applyAlignment="1">
      <alignment horizontal="right" vertical="center" wrapText="1"/>
    </xf>
    <xf numFmtId="3" fontId="10" fillId="0" borderId="63" xfId="0" applyNumberFormat="1" applyFont="1" applyBorder="1" applyAlignment="1">
      <alignment vertical="center" wrapText="1"/>
    </xf>
    <xf numFmtId="3" fontId="10" fillId="0" borderId="63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3" fontId="10" fillId="0" borderId="13" xfId="0" applyNumberFormat="1" applyFont="1" applyBorder="1" applyAlignment="1">
      <alignment horizontal="right" vertical="center" wrapText="1"/>
    </xf>
    <xf numFmtId="3" fontId="10" fillId="0" borderId="62" xfId="0" applyNumberFormat="1" applyFont="1" applyBorder="1" applyAlignment="1">
      <alignment horizontal="right" vertical="center" wrapText="1"/>
    </xf>
    <xf numFmtId="3" fontId="10" fillId="0" borderId="62" xfId="0" applyNumberFormat="1" applyFont="1" applyBorder="1" applyAlignment="1">
      <alignment vertical="center" wrapText="1"/>
    </xf>
    <xf numFmtId="3" fontId="10" fillId="0" borderId="62" xfId="0" applyNumberFormat="1" applyFont="1" applyBorder="1" applyAlignment="1">
      <alignment vertical="center"/>
    </xf>
    <xf numFmtId="3" fontId="10" fillId="0" borderId="68" xfId="0" applyNumberFormat="1" applyFont="1" applyBorder="1" applyAlignment="1">
      <alignment vertical="center"/>
    </xf>
    <xf numFmtId="3" fontId="10" fillId="0" borderId="109" xfId="0" applyNumberFormat="1" applyFont="1" applyBorder="1" applyAlignment="1">
      <alignment horizontal="right" vertical="center" wrapText="1"/>
    </xf>
    <xf numFmtId="3" fontId="10" fillId="0" borderId="109" xfId="0" applyNumberFormat="1" applyFont="1" applyBorder="1" applyAlignment="1">
      <alignment vertical="center" wrapText="1"/>
    </xf>
    <xf numFmtId="3" fontId="10" fillId="0" borderId="109" xfId="0" applyNumberFormat="1" applyFont="1" applyBorder="1" applyAlignment="1">
      <alignment vertical="center"/>
    </xf>
    <xf numFmtId="0" fontId="9" fillId="0" borderId="65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3" fontId="13" fillId="0" borderId="65" xfId="0" applyNumberFormat="1" applyFont="1" applyBorder="1" applyAlignment="1">
      <alignment vertical="center"/>
    </xf>
    <xf numFmtId="3" fontId="13" fillId="0" borderId="69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9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vertical="center"/>
    </xf>
    <xf numFmtId="3" fontId="14" fillId="0" borderId="21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vertical="center"/>
    </xf>
    <xf numFmtId="3" fontId="13" fillId="2" borderId="17" xfId="0" applyNumberFormat="1" applyFont="1" applyFill="1" applyBorder="1" applyAlignment="1">
      <alignment horizontal="right" vertical="center"/>
    </xf>
    <xf numFmtId="0" fontId="10" fillId="0" borderId="6" xfId="0" applyFont="1" applyBorder="1" applyAlignment="1" applyProtection="1">
      <alignment vertical="center" wrapText="1"/>
      <protection locked="0"/>
    </xf>
    <xf numFmtId="3" fontId="10" fillId="0" borderId="4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49" fontId="15" fillId="0" borderId="8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/>
    </xf>
    <xf numFmtId="3" fontId="9" fillId="0" borderId="50" xfId="0" applyNumberFormat="1" applyFont="1" applyBorder="1" applyAlignment="1">
      <alignment vertical="center"/>
    </xf>
    <xf numFmtId="3" fontId="13" fillId="0" borderId="50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vertical="center" wrapText="1"/>
    </xf>
    <xf numFmtId="3" fontId="10" fillId="0" borderId="14" xfId="0" applyNumberFormat="1" applyFont="1" applyBorder="1" applyAlignment="1">
      <alignment vertical="center"/>
    </xf>
    <xf numFmtId="3" fontId="10" fillId="0" borderId="48" xfId="0" applyNumberFormat="1" applyFont="1" applyBorder="1" applyAlignment="1">
      <alignment vertical="center"/>
    </xf>
    <xf numFmtId="3" fontId="10" fillId="0" borderId="67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vertical="center" wrapText="1"/>
    </xf>
    <xf numFmtId="3" fontId="9" fillId="2" borderId="24" xfId="0" applyNumberFormat="1" applyFont="1" applyFill="1" applyBorder="1" applyAlignment="1">
      <alignment horizontal="right" vertical="center"/>
    </xf>
    <xf numFmtId="3" fontId="10" fillId="0" borderId="49" xfId="0" applyNumberFormat="1" applyFont="1" applyBorder="1" applyAlignment="1">
      <alignment horizontal="right" vertical="center"/>
    </xf>
    <xf numFmtId="3" fontId="10" fillId="0" borderId="58" xfId="0" applyNumberFormat="1" applyFont="1" applyBorder="1" applyAlignment="1">
      <alignment horizontal="right" vertical="center"/>
    </xf>
    <xf numFmtId="3" fontId="14" fillId="0" borderId="51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horizontal="right" vertical="center"/>
    </xf>
    <xf numFmtId="3" fontId="14" fillId="0" borderId="27" xfId="0" applyNumberFormat="1" applyFont="1" applyBorder="1" applyAlignment="1">
      <alignment vertical="center"/>
    </xf>
    <xf numFmtId="3" fontId="10" fillId="0" borderId="27" xfId="0" applyNumberFormat="1" applyFont="1" applyBorder="1" applyAlignment="1">
      <alignment vertical="center"/>
    </xf>
    <xf numFmtId="3" fontId="14" fillId="0" borderId="79" xfId="0" applyNumberFormat="1" applyFont="1" applyBorder="1" applyAlignment="1">
      <alignment horizontal="right" vertical="center"/>
    </xf>
    <xf numFmtId="3" fontId="14" fillId="0" borderId="79" xfId="0" applyNumberFormat="1" applyFont="1" applyBorder="1" applyAlignment="1">
      <alignment vertical="center"/>
    </xf>
    <xf numFmtId="0" fontId="10" fillId="0" borderId="83" xfId="0" applyFont="1" applyBorder="1" applyAlignment="1">
      <alignment horizontal="center" vertical="center" wrapText="1"/>
    </xf>
    <xf numFmtId="0" fontId="10" fillId="0" borderId="83" xfId="0" applyFont="1" applyBorder="1" applyAlignment="1">
      <alignment vertical="center" wrapText="1"/>
    </xf>
    <xf numFmtId="3" fontId="10" fillId="0" borderId="83" xfId="0" applyNumberFormat="1" applyFont="1" applyBorder="1" applyAlignment="1">
      <alignment horizontal="right" vertical="center"/>
    </xf>
    <xf numFmtId="3" fontId="10" fillId="0" borderId="83" xfId="0" applyNumberFormat="1" applyFont="1" applyBorder="1" applyAlignment="1">
      <alignment vertical="center"/>
    </xf>
    <xf numFmtId="0" fontId="9" fillId="4" borderId="101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3" fontId="10" fillId="4" borderId="16" xfId="0" applyNumberFormat="1" applyFont="1" applyFill="1" applyBorder="1" applyAlignment="1">
      <alignment horizontal="right" vertical="center"/>
    </xf>
    <xf numFmtId="3" fontId="10" fillId="4" borderId="35" xfId="0" applyNumberFormat="1" applyFont="1" applyFill="1" applyBorder="1" applyAlignment="1">
      <alignment horizontal="right" vertical="center"/>
    </xf>
    <xf numFmtId="3" fontId="10" fillId="4" borderId="36" xfId="0" applyNumberFormat="1" applyFont="1" applyFill="1" applyBorder="1" applyAlignment="1">
      <alignment horizontal="right" vertical="center"/>
    </xf>
    <xf numFmtId="0" fontId="10" fillId="4" borderId="95" xfId="0" applyFont="1" applyFill="1" applyBorder="1" applyAlignment="1">
      <alignment horizontal="center" vertical="center" wrapText="1"/>
    </xf>
    <xf numFmtId="3" fontId="10" fillId="4" borderId="95" xfId="0" applyNumberFormat="1" applyFont="1" applyFill="1" applyBorder="1" applyAlignment="1">
      <alignment horizontal="right" vertical="center"/>
    </xf>
    <xf numFmtId="3" fontId="10" fillId="4" borderId="97" xfId="0" applyNumberFormat="1" applyFont="1" applyFill="1" applyBorder="1" applyAlignment="1">
      <alignment horizontal="right" vertical="center"/>
    </xf>
    <xf numFmtId="3" fontId="10" fillId="4" borderId="110" xfId="0" applyNumberFormat="1" applyFont="1" applyFill="1" applyBorder="1" applyAlignment="1">
      <alignment horizontal="right" vertical="center"/>
    </xf>
    <xf numFmtId="0" fontId="9" fillId="4" borderId="102" xfId="0" applyFont="1" applyFill="1" applyBorder="1" applyAlignment="1">
      <alignment horizontal="center" vertical="center"/>
    </xf>
    <xf numFmtId="0" fontId="10" fillId="4" borderId="80" xfId="0" applyFont="1" applyFill="1" applyBorder="1" applyAlignment="1">
      <alignment horizontal="center" vertical="center" wrapText="1"/>
    </xf>
    <xf numFmtId="49" fontId="10" fillId="0" borderId="80" xfId="0" applyNumberFormat="1" applyFont="1" applyBorder="1" applyAlignment="1">
      <alignment vertical="center" wrapText="1"/>
    </xf>
    <xf numFmtId="3" fontId="10" fillId="4" borderId="80" xfId="0" applyNumberFormat="1" applyFont="1" applyFill="1" applyBorder="1" applyAlignment="1">
      <alignment horizontal="right" vertical="center"/>
    </xf>
    <xf numFmtId="3" fontId="10" fillId="4" borderId="91" xfId="0" applyNumberFormat="1" applyFont="1" applyFill="1" applyBorder="1" applyAlignment="1">
      <alignment horizontal="right" vertical="center"/>
    </xf>
    <xf numFmtId="3" fontId="10" fillId="4" borderId="92" xfId="0" applyNumberFormat="1" applyFont="1" applyFill="1" applyBorder="1" applyAlignment="1">
      <alignment horizontal="right" vertical="center"/>
    </xf>
    <xf numFmtId="0" fontId="9" fillId="4" borderId="86" xfId="0" applyFont="1" applyFill="1" applyBorder="1" applyAlignment="1">
      <alignment horizontal="center" vertical="center"/>
    </xf>
    <xf numFmtId="0" fontId="10" fillId="0" borderId="86" xfId="0" applyFont="1" applyBorder="1" applyAlignment="1">
      <alignment horizontal="center" vertical="center" wrapText="1"/>
    </xf>
    <xf numFmtId="3" fontId="10" fillId="4" borderId="86" xfId="0" applyNumberFormat="1" applyFont="1" applyFill="1" applyBorder="1" applyAlignment="1">
      <alignment horizontal="right" vertical="center"/>
    </xf>
    <xf numFmtId="3" fontId="10" fillId="0" borderId="86" xfId="0" applyNumberFormat="1" applyFont="1" applyBorder="1" applyAlignment="1">
      <alignment vertical="center"/>
    </xf>
    <xf numFmtId="3" fontId="10" fillId="4" borderId="88" xfId="0" applyNumberFormat="1" applyFont="1" applyFill="1" applyBorder="1" applyAlignment="1">
      <alignment horizontal="right" vertical="center"/>
    </xf>
    <xf numFmtId="3" fontId="10" fillId="4" borderId="89" xfId="0" applyNumberFormat="1" applyFont="1" applyFill="1" applyBorder="1" applyAlignment="1">
      <alignment vertical="center"/>
    </xf>
    <xf numFmtId="3" fontId="10" fillId="4" borderId="90" xfId="0" applyNumberFormat="1" applyFont="1" applyFill="1" applyBorder="1" applyAlignment="1">
      <alignment vertical="center"/>
    </xf>
    <xf numFmtId="0" fontId="9" fillId="0" borderId="5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50" xfId="0" applyFont="1" applyBorder="1" applyAlignment="1">
      <alignment vertical="center" wrapText="1"/>
    </xf>
    <xf numFmtId="3" fontId="9" fillId="0" borderId="69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49" fontId="10" fillId="0" borderId="50" xfId="0" applyNumberFormat="1" applyFont="1" applyBorder="1" applyAlignment="1">
      <alignment vertical="center" wrapText="1"/>
    </xf>
    <xf numFmtId="3" fontId="10" fillId="0" borderId="50" xfId="0" applyNumberFormat="1" applyFont="1" applyBorder="1" applyAlignment="1">
      <alignment horizontal="right" vertical="center"/>
    </xf>
    <xf numFmtId="3" fontId="10" fillId="0" borderId="50" xfId="0" applyNumberFormat="1" applyFont="1" applyBorder="1" applyAlignment="1">
      <alignment vertical="center"/>
    </xf>
    <xf numFmtId="3" fontId="10" fillId="0" borderId="52" xfId="0" applyNumberFormat="1" applyFont="1" applyBorder="1" applyAlignment="1">
      <alignment vertical="center"/>
    </xf>
    <xf numFmtId="3" fontId="10" fillId="0" borderId="53" xfId="0" applyNumberFormat="1" applyFont="1" applyBorder="1" applyAlignment="1">
      <alignment vertical="center"/>
    </xf>
    <xf numFmtId="3" fontId="10" fillId="0" borderId="69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3" fontId="10" fillId="0" borderId="35" xfId="0" applyNumberFormat="1" applyFont="1" applyBorder="1" applyAlignment="1">
      <alignment vertical="center"/>
    </xf>
    <xf numFmtId="3" fontId="10" fillId="0" borderId="36" xfId="0" applyNumberFormat="1" applyFont="1" applyBorder="1" applyAlignment="1">
      <alignment vertical="center"/>
    </xf>
    <xf numFmtId="3" fontId="10" fillId="0" borderId="101" xfId="0" applyNumberFormat="1" applyFont="1" applyBorder="1" applyAlignment="1">
      <alignment vertical="center"/>
    </xf>
    <xf numFmtId="3" fontId="10" fillId="0" borderId="107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horizontal="right" vertical="center"/>
    </xf>
    <xf numFmtId="0" fontId="10" fillId="0" borderId="57" xfId="0" applyFont="1" applyBorder="1" applyAlignment="1">
      <alignment vertical="center" wrapText="1"/>
    </xf>
    <xf numFmtId="3" fontId="10" fillId="0" borderId="57" xfId="0" applyNumberFormat="1" applyFont="1" applyBorder="1" applyAlignment="1">
      <alignment horizontal="right" vertical="center"/>
    </xf>
    <xf numFmtId="3" fontId="10" fillId="0" borderId="35" xfId="0" applyNumberFormat="1" applyFont="1" applyBorder="1" applyAlignment="1">
      <alignment horizontal="right" vertical="center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95" xfId="0" applyNumberFormat="1" applyFont="1" applyBorder="1" applyAlignment="1">
      <alignment horizontal="center" vertical="center" wrapText="1"/>
    </xf>
    <xf numFmtId="3" fontId="10" fillId="0" borderId="95" xfId="0" applyNumberFormat="1" applyFont="1" applyBorder="1" applyAlignment="1">
      <alignment horizontal="right" vertical="center"/>
    </xf>
    <xf numFmtId="49" fontId="10" fillId="0" borderId="95" xfId="0" applyNumberFormat="1" applyFont="1" applyBorder="1" applyAlignment="1">
      <alignment vertical="center" wrapText="1"/>
    </xf>
    <xf numFmtId="49" fontId="10" fillId="0" borderId="95" xfId="0" applyNumberFormat="1" applyFont="1" applyBorder="1" applyAlignment="1" applyProtection="1">
      <alignment vertical="center" wrapText="1"/>
      <protection locked="0"/>
    </xf>
    <xf numFmtId="0" fontId="10" fillId="0" borderId="95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/>
    </xf>
    <xf numFmtId="3" fontId="10" fillId="0" borderId="82" xfId="0" applyNumberFormat="1" applyFont="1" applyBorder="1" applyAlignment="1">
      <alignment horizontal="right" vertical="center"/>
    </xf>
    <xf numFmtId="3" fontId="10" fillId="0" borderId="82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21" xfId="0" applyNumberFormat="1" applyFont="1" applyBorder="1" applyAlignment="1">
      <alignment horizontal="right" vertical="center"/>
    </xf>
    <xf numFmtId="3" fontId="10" fillId="0" borderId="25" xfId="0" applyNumberFormat="1" applyFont="1" applyBorder="1" applyAlignment="1">
      <alignment horizontal="right" vertical="center"/>
    </xf>
    <xf numFmtId="0" fontId="9" fillId="0" borderId="101" xfId="0" applyFont="1" applyBorder="1" applyAlignment="1">
      <alignment horizontal="center" vertical="center"/>
    </xf>
    <xf numFmtId="3" fontId="10" fillId="0" borderId="26" xfId="0" applyNumberFormat="1" applyFont="1" applyBorder="1" applyAlignment="1">
      <alignment vertical="center"/>
    </xf>
    <xf numFmtId="3" fontId="10" fillId="0" borderId="28" xfId="0" applyNumberFormat="1" applyFont="1" applyBorder="1" applyAlignment="1">
      <alignment vertical="center"/>
    </xf>
    <xf numFmtId="3" fontId="10" fillId="0" borderId="29" xfId="0" applyNumberFormat="1" applyFont="1" applyBorder="1" applyAlignment="1">
      <alignment vertical="center"/>
    </xf>
    <xf numFmtId="3" fontId="9" fillId="2" borderId="17" xfId="1" applyNumberFormat="1" applyFont="1" applyFill="1" applyBorder="1" applyAlignment="1" applyProtection="1">
      <alignment horizontal="right" vertical="center"/>
    </xf>
    <xf numFmtId="3" fontId="16" fillId="2" borderId="17" xfId="1" applyNumberFormat="1" applyFont="1" applyFill="1" applyBorder="1" applyAlignment="1" applyProtection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103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 wrapText="1"/>
    </xf>
    <xf numFmtId="0" fontId="10" fillId="0" borderId="103" xfId="0" applyFont="1" applyBorder="1" applyAlignment="1" applyProtection="1">
      <alignment vertical="center" wrapText="1"/>
      <protection locked="0"/>
    </xf>
    <xf numFmtId="3" fontId="10" fillId="0" borderId="105" xfId="0" applyNumberFormat="1" applyFont="1" applyBorder="1" applyAlignment="1">
      <alignment horizontal="right" vertical="center"/>
    </xf>
    <xf numFmtId="3" fontId="14" fillId="0" borderId="105" xfId="0" applyNumberFormat="1" applyFont="1" applyBorder="1" applyAlignment="1">
      <alignment vertical="center"/>
    </xf>
    <xf numFmtId="3" fontId="10" fillId="0" borderId="105" xfId="0" applyNumberFormat="1" applyFont="1" applyBorder="1" applyAlignment="1">
      <alignment vertical="center"/>
    </xf>
    <xf numFmtId="3" fontId="14" fillId="0" borderId="111" xfId="0" applyNumberFormat="1" applyFont="1" applyBorder="1" applyAlignment="1">
      <alignment vertical="center"/>
    </xf>
    <xf numFmtId="3" fontId="10" fillId="0" borderId="112" xfId="0" applyNumberFormat="1" applyFont="1" applyBorder="1" applyAlignment="1">
      <alignment vertical="center"/>
    </xf>
    <xf numFmtId="0" fontId="9" fillId="0" borderId="103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 wrapText="1"/>
    </xf>
    <xf numFmtId="0" fontId="9" fillId="0" borderId="103" xfId="0" applyFont="1" applyBorder="1" applyAlignment="1">
      <alignment vertical="center" wrapText="1"/>
    </xf>
    <xf numFmtId="3" fontId="9" fillId="0" borderId="103" xfId="0" applyNumberFormat="1" applyFont="1" applyBorder="1" applyAlignment="1">
      <alignment vertical="center"/>
    </xf>
    <xf numFmtId="3" fontId="13" fillId="0" borderId="103" xfId="0" applyNumberFormat="1" applyFont="1" applyBorder="1" applyAlignment="1">
      <alignment vertical="center"/>
    </xf>
    <xf numFmtId="0" fontId="10" fillId="0" borderId="105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 wrapText="1"/>
    </xf>
    <xf numFmtId="0" fontId="10" fillId="0" borderId="104" xfId="0" applyFont="1" applyBorder="1" applyAlignment="1">
      <alignment vertical="center" wrapText="1"/>
    </xf>
    <xf numFmtId="3" fontId="10" fillId="0" borderId="104" xfId="0" applyNumberFormat="1" applyFont="1" applyBorder="1" applyAlignment="1">
      <alignment horizontal="right" vertical="center"/>
    </xf>
    <xf numFmtId="3" fontId="10" fillId="0" borderId="104" xfId="0" applyNumberFormat="1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3" fontId="9" fillId="0" borderId="69" xfId="0" applyNumberFormat="1" applyFont="1" applyBorder="1" applyAlignment="1">
      <alignment vertical="center"/>
    </xf>
    <xf numFmtId="49" fontId="10" fillId="0" borderId="73" xfId="0" applyNumberFormat="1" applyFont="1" applyBorder="1" applyAlignment="1">
      <alignment horizontal="center" vertical="center" wrapText="1"/>
    </xf>
    <xf numFmtId="0" fontId="10" fillId="0" borderId="73" xfId="0" applyFont="1" applyBorder="1" applyAlignment="1">
      <alignment vertical="center" wrapText="1"/>
    </xf>
    <xf numFmtId="3" fontId="10" fillId="0" borderId="73" xfId="0" applyNumberFormat="1" applyFont="1" applyBorder="1" applyAlignment="1">
      <alignment horizontal="right" vertical="center" wrapText="1"/>
    </xf>
    <xf numFmtId="3" fontId="10" fillId="0" borderId="73" xfId="0" applyNumberFormat="1" applyFont="1" applyBorder="1" applyAlignment="1">
      <alignment vertical="center" wrapText="1"/>
    </xf>
    <xf numFmtId="3" fontId="10" fillId="0" borderId="73" xfId="0" applyNumberFormat="1" applyFont="1" applyBorder="1" applyAlignment="1">
      <alignment vertical="center"/>
    </xf>
    <xf numFmtId="49" fontId="10" fillId="0" borderId="79" xfId="0" applyNumberFormat="1" applyFont="1" applyBorder="1" applyAlignment="1" applyProtection="1">
      <alignment vertical="center" wrapText="1"/>
      <protection locked="0"/>
    </xf>
    <xf numFmtId="0" fontId="10" fillId="0" borderId="26" xfId="0" applyFont="1" applyBorder="1" applyAlignment="1">
      <alignment vertical="center" wrapText="1"/>
    </xf>
    <xf numFmtId="3" fontId="10" fillId="0" borderId="40" xfId="0" applyNumberFormat="1" applyFont="1" applyBorder="1" applyAlignment="1">
      <alignment vertical="center"/>
    </xf>
    <xf numFmtId="3" fontId="14" fillId="0" borderId="41" xfId="0" applyNumberFormat="1" applyFont="1" applyBorder="1" applyAlignment="1">
      <alignment vertical="center"/>
    </xf>
    <xf numFmtId="0" fontId="10" fillId="0" borderId="64" xfId="0" applyFont="1" applyBorder="1" applyAlignment="1">
      <alignment vertical="center" wrapText="1"/>
    </xf>
    <xf numFmtId="0" fontId="15" fillId="0" borderId="101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 wrapText="1"/>
    </xf>
    <xf numFmtId="0" fontId="10" fillId="0" borderId="94" xfId="0" applyFont="1" applyBorder="1" applyAlignment="1">
      <alignment vertical="center" wrapText="1"/>
    </xf>
    <xf numFmtId="3" fontId="10" fillId="0" borderId="94" xfId="0" applyNumberFormat="1" applyFont="1" applyBorder="1" applyAlignment="1">
      <alignment horizontal="right" vertical="center"/>
    </xf>
    <xf numFmtId="3" fontId="10" fillId="0" borderId="94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10" fillId="0" borderId="71" xfId="0" applyFont="1" applyBorder="1" applyAlignment="1">
      <alignment horizontal="center" vertical="center" wrapText="1"/>
    </xf>
    <xf numFmtId="0" fontId="10" fillId="0" borderId="71" xfId="0" applyFont="1" applyBorder="1" applyAlignment="1">
      <alignment vertical="center" wrapText="1"/>
    </xf>
    <xf numFmtId="0" fontId="10" fillId="0" borderId="82" xfId="0" applyFont="1" applyBorder="1" applyAlignment="1">
      <alignment horizontal="center" vertical="center" wrapText="1"/>
    </xf>
    <xf numFmtId="49" fontId="10" fillId="0" borderId="82" xfId="0" applyNumberFormat="1" applyFont="1" applyBorder="1" applyAlignment="1">
      <alignment vertical="center" wrapText="1"/>
    </xf>
    <xf numFmtId="0" fontId="9" fillId="0" borderId="75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 wrapText="1"/>
    </xf>
    <xf numFmtId="0" fontId="9" fillId="0" borderId="86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49" fontId="10" fillId="0" borderId="94" xfId="0" applyNumberFormat="1" applyFont="1" applyBorder="1" applyAlignment="1">
      <alignment vertical="center" wrapText="1"/>
    </xf>
    <xf numFmtId="0" fontId="10" fillId="0" borderId="107" xfId="0" applyFont="1" applyBorder="1" applyAlignment="1">
      <alignment vertical="center"/>
    </xf>
    <xf numFmtId="0" fontId="10" fillId="0" borderId="59" xfId="0" applyFont="1" applyBorder="1" applyAlignment="1">
      <alignment horizontal="center" vertical="center" wrapText="1"/>
    </xf>
    <xf numFmtId="49" fontId="10" fillId="0" borderId="59" xfId="0" applyNumberFormat="1" applyFont="1" applyBorder="1" applyAlignment="1">
      <alignment vertical="center" wrapText="1"/>
    </xf>
    <xf numFmtId="3" fontId="10" fillId="0" borderId="59" xfId="0" applyNumberFormat="1" applyFont="1" applyBorder="1" applyAlignment="1">
      <alignment horizontal="right" vertical="center"/>
    </xf>
    <xf numFmtId="3" fontId="10" fillId="0" borderId="59" xfId="0" applyNumberFormat="1" applyFont="1" applyBorder="1" applyAlignment="1">
      <alignment vertical="center"/>
    </xf>
    <xf numFmtId="0" fontId="9" fillId="5" borderId="7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102" xfId="0" applyFont="1" applyFill="1" applyBorder="1" applyAlignment="1">
      <alignment horizontal="center" vertical="center" wrapText="1"/>
    </xf>
    <xf numFmtId="3" fontId="13" fillId="6" borderId="102" xfId="0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9" fillId="0" borderId="63" xfId="0" applyFont="1" applyBorder="1" applyAlignment="1">
      <alignment vertical="center"/>
    </xf>
    <xf numFmtId="0" fontId="9" fillId="0" borderId="63" xfId="0" applyFont="1" applyBorder="1" applyAlignment="1">
      <alignment horizontal="center" vertical="center" wrapText="1"/>
    </xf>
    <xf numFmtId="49" fontId="9" fillId="0" borderId="63" xfId="0" applyNumberFormat="1" applyFont="1" applyBorder="1" applyAlignment="1">
      <alignment vertical="center" wrapText="1"/>
    </xf>
    <xf numFmtId="3" fontId="13" fillId="0" borderId="63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0" fontId="10" fillId="0" borderId="101" xfId="0" applyFont="1" applyBorder="1" applyAlignment="1">
      <alignment vertical="center"/>
    </xf>
    <xf numFmtId="0" fontId="10" fillId="0" borderId="101" xfId="0" applyFont="1" applyBorder="1" applyAlignment="1">
      <alignment horizontal="center" vertical="center" wrapText="1"/>
    </xf>
    <xf numFmtId="0" fontId="10" fillId="0" borderId="101" xfId="0" applyFont="1" applyBorder="1" applyAlignment="1">
      <alignment vertical="center" wrapText="1"/>
    </xf>
    <xf numFmtId="3" fontId="10" fillId="0" borderId="12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vertical="center"/>
    </xf>
    <xf numFmtId="0" fontId="10" fillId="0" borderId="64" xfId="0" applyFont="1" applyBorder="1" applyAlignment="1">
      <alignment horizontal="center" vertical="center" wrapText="1"/>
    </xf>
    <xf numFmtId="3" fontId="10" fillId="0" borderId="64" xfId="0" applyNumberFormat="1" applyFont="1" applyBorder="1" applyAlignment="1">
      <alignment horizontal="right" vertical="center" wrapText="1"/>
    </xf>
    <xf numFmtId="3" fontId="10" fillId="0" borderId="64" xfId="0" applyNumberFormat="1" applyFont="1" applyBorder="1" applyAlignment="1">
      <alignment vertical="center" wrapText="1"/>
    </xf>
    <xf numFmtId="0" fontId="9" fillId="0" borderId="68" xfId="0" applyFont="1" applyBorder="1" applyAlignment="1">
      <alignment horizontal="center" vertical="center" wrapText="1"/>
    </xf>
    <xf numFmtId="4" fontId="13" fillId="0" borderId="50" xfId="0" applyNumberFormat="1" applyFont="1" applyBorder="1" applyAlignment="1">
      <alignment vertical="center"/>
    </xf>
    <xf numFmtId="4" fontId="13" fillId="0" borderId="69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3" fontId="13" fillId="0" borderId="13" xfId="0" applyNumberFormat="1" applyFont="1" applyBorder="1" applyAlignment="1">
      <alignment horizontal="right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left" vertical="center" wrapText="1"/>
    </xf>
    <xf numFmtId="3" fontId="14" fillId="0" borderId="57" xfId="0" applyNumberFormat="1" applyFont="1" applyBorder="1" applyAlignment="1">
      <alignment horizontal="right" vertical="center"/>
    </xf>
    <xf numFmtId="3" fontId="14" fillId="0" borderId="58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center" wrapText="1"/>
    </xf>
    <xf numFmtId="3" fontId="14" fillId="0" borderId="40" xfId="0" applyNumberFormat="1" applyFont="1" applyBorder="1" applyAlignment="1">
      <alignment vertical="center"/>
    </xf>
    <xf numFmtId="3" fontId="10" fillId="0" borderId="41" xfId="0" applyNumberFormat="1" applyFont="1" applyBorder="1" applyAlignment="1">
      <alignment vertical="center"/>
    </xf>
    <xf numFmtId="0" fontId="9" fillId="0" borderId="109" xfId="0" applyFont="1" applyBorder="1" applyAlignment="1">
      <alignment horizontal="left" vertical="center" wrapText="1"/>
    </xf>
    <xf numFmtId="3" fontId="9" fillId="0" borderId="109" xfId="0" applyNumberFormat="1" applyFont="1" applyBorder="1" applyAlignment="1">
      <alignment horizontal="right" vertical="center"/>
    </xf>
    <xf numFmtId="3" fontId="10" fillId="0" borderId="109" xfId="0" applyNumberFormat="1" applyFont="1" applyBorder="1" applyAlignment="1">
      <alignment horizontal="right" vertical="center"/>
    </xf>
    <xf numFmtId="3" fontId="14" fillId="0" borderId="109" xfId="0" applyNumberFormat="1" applyFont="1" applyBorder="1" applyAlignment="1">
      <alignment vertical="center"/>
    </xf>
    <xf numFmtId="3" fontId="14" fillId="0" borderId="88" xfId="0" applyNumberFormat="1" applyFont="1" applyBorder="1" applyAlignment="1">
      <alignment vertical="center"/>
    </xf>
    <xf numFmtId="3" fontId="9" fillId="0" borderId="90" xfId="0" applyNumberFormat="1" applyFont="1" applyBorder="1" applyAlignment="1">
      <alignment vertical="center"/>
    </xf>
    <xf numFmtId="3" fontId="14" fillId="0" borderId="109" xfId="0" applyNumberFormat="1" applyFont="1" applyBorder="1" applyAlignment="1">
      <alignment horizontal="right" vertical="center"/>
    </xf>
    <xf numFmtId="3" fontId="10" fillId="0" borderId="90" xfId="0" applyNumberFormat="1" applyFont="1" applyBorder="1" applyAlignment="1">
      <alignment vertical="center"/>
    </xf>
    <xf numFmtId="0" fontId="10" fillId="0" borderId="67" xfId="0" applyFont="1" applyBorder="1" applyAlignment="1">
      <alignment horizontal="center" vertical="center" wrapText="1"/>
    </xf>
    <xf numFmtId="3" fontId="14" fillId="0" borderId="67" xfId="0" applyNumberFormat="1" applyFont="1" applyBorder="1" applyAlignment="1">
      <alignment horizontal="right" vertical="center"/>
    </xf>
    <xf numFmtId="3" fontId="14" fillId="0" borderId="64" xfId="0" applyNumberFormat="1" applyFont="1" applyBorder="1" applyAlignment="1">
      <alignment horizontal="right" vertical="center" wrapText="1"/>
    </xf>
    <xf numFmtId="3" fontId="14" fillId="0" borderId="64" xfId="0" applyNumberFormat="1" applyFont="1" applyBorder="1" applyAlignment="1">
      <alignment vertical="center" wrapText="1"/>
    </xf>
    <xf numFmtId="3" fontId="14" fillId="0" borderId="67" xfId="0" applyNumberFormat="1" applyFont="1" applyBorder="1" applyAlignment="1">
      <alignment vertical="center"/>
    </xf>
    <xf numFmtId="3" fontId="10" fillId="0" borderId="102" xfId="0" applyNumberFormat="1" applyFont="1" applyBorder="1" applyAlignment="1">
      <alignment horizontal="center" vertical="center"/>
    </xf>
    <xf numFmtId="3" fontId="10" fillId="0" borderId="79" xfId="0" applyNumberFormat="1" applyFont="1" applyBorder="1" applyAlignment="1">
      <alignment horizontal="right" vertical="center" wrapText="1"/>
    </xf>
    <xf numFmtId="3" fontId="10" fillId="0" borderId="79" xfId="0" applyNumberFormat="1" applyFont="1" applyBorder="1" applyAlignment="1">
      <alignment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8" xfId="0" applyFont="1" applyBorder="1" applyAlignment="1">
      <alignment vertical="center" wrapText="1"/>
    </xf>
    <xf numFmtId="3" fontId="10" fillId="0" borderId="14" xfId="0" applyNumberFormat="1" applyFont="1" applyBorder="1" applyAlignment="1">
      <alignment horizontal="right" vertical="center"/>
    </xf>
    <xf numFmtId="3" fontId="14" fillId="0" borderId="48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3" fontId="10" fillId="0" borderId="48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vertical="center"/>
    </xf>
    <xf numFmtId="3" fontId="9" fillId="0" borderId="76" xfId="0" applyNumberFormat="1" applyFont="1" applyBorder="1" applyAlignment="1">
      <alignment vertical="center"/>
    </xf>
    <xf numFmtId="3" fontId="13" fillId="0" borderId="76" xfId="0" applyNumberFormat="1" applyFont="1" applyBorder="1" applyAlignment="1">
      <alignment vertical="center"/>
    </xf>
    <xf numFmtId="0" fontId="10" fillId="0" borderId="85" xfId="0" applyFont="1" applyBorder="1" applyAlignment="1">
      <alignment horizontal="center" vertical="center" wrapText="1"/>
    </xf>
    <xf numFmtId="0" fontId="10" fillId="0" borderId="85" xfId="0" applyFont="1" applyBorder="1" applyAlignment="1">
      <alignment vertical="center" wrapText="1"/>
    </xf>
    <xf numFmtId="3" fontId="10" fillId="0" borderId="85" xfId="0" applyNumberFormat="1" applyFont="1" applyBorder="1" applyAlignment="1">
      <alignment horizontal="right" vertical="center"/>
    </xf>
    <xf numFmtId="3" fontId="14" fillId="0" borderId="85" xfId="0" applyNumberFormat="1" applyFont="1" applyBorder="1" applyAlignment="1">
      <alignment vertical="center"/>
    </xf>
    <xf numFmtId="3" fontId="10" fillId="0" borderId="85" xfId="0" applyNumberFormat="1" applyFont="1" applyBorder="1" applyAlignment="1">
      <alignment vertical="center"/>
    </xf>
    <xf numFmtId="3" fontId="10" fillId="0" borderId="87" xfId="0" applyNumberFormat="1" applyFont="1" applyBorder="1" applyAlignment="1">
      <alignment horizontal="right" vertical="center"/>
    </xf>
    <xf numFmtId="3" fontId="14" fillId="0" borderId="87" xfId="0" applyNumberFormat="1" applyFont="1" applyBorder="1" applyAlignment="1">
      <alignment vertical="center"/>
    </xf>
    <xf numFmtId="3" fontId="10" fillId="0" borderId="87" xfId="0" applyNumberFormat="1" applyFont="1" applyBorder="1" applyAlignment="1">
      <alignment vertical="center"/>
    </xf>
    <xf numFmtId="3" fontId="14" fillId="0" borderId="25" xfId="0" applyNumberFormat="1" applyFont="1" applyBorder="1" applyAlignment="1">
      <alignment vertical="center"/>
    </xf>
    <xf numFmtId="1" fontId="9" fillId="2" borderId="17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 wrapText="1"/>
    </xf>
    <xf numFmtId="3" fontId="9" fillId="2" borderId="22" xfId="0" applyNumberFormat="1" applyFont="1" applyFill="1" applyBorder="1" applyAlignment="1">
      <alignment horizontal="right" vertical="center"/>
    </xf>
    <xf numFmtId="3" fontId="13" fillId="2" borderId="22" xfId="0" applyNumberFormat="1" applyFont="1" applyFill="1" applyBorder="1" applyAlignment="1">
      <alignment horizontal="right" vertical="center"/>
    </xf>
    <xf numFmtId="0" fontId="9" fillId="0" borderId="33" xfId="0" applyFont="1" applyBorder="1" applyAlignment="1">
      <alignment vertical="center"/>
    </xf>
    <xf numFmtId="0" fontId="10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3" fontId="9" fillId="0" borderId="33" xfId="0" applyNumberFormat="1" applyFont="1" applyBorder="1" applyAlignment="1">
      <alignment horizontal="right" vertical="center"/>
    </xf>
    <xf numFmtId="3" fontId="13" fillId="0" borderId="33" xfId="0" applyNumberFormat="1" applyFont="1" applyBorder="1" applyAlignment="1">
      <alignment horizontal="right" vertical="center"/>
    </xf>
    <xf numFmtId="0" fontId="10" fillId="0" borderId="46" xfId="0" applyFont="1" applyBorder="1" applyAlignment="1">
      <alignment horizontal="center" vertical="center" wrapText="1"/>
    </xf>
    <xf numFmtId="3" fontId="10" fillId="0" borderId="46" xfId="0" applyNumberFormat="1" applyFont="1" applyBorder="1" applyAlignment="1">
      <alignment vertical="center" wrapText="1"/>
    </xf>
    <xf numFmtId="3" fontId="10" fillId="0" borderId="46" xfId="0" applyNumberFormat="1" applyFont="1" applyBorder="1" applyAlignment="1">
      <alignment horizontal="right" vertical="center"/>
    </xf>
    <xf numFmtId="1" fontId="9" fillId="2" borderId="22" xfId="0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3" fontId="15" fillId="0" borderId="33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13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 wrapText="1"/>
    </xf>
    <xf numFmtId="0" fontId="10" fillId="0" borderId="105" xfId="0" applyFont="1" applyBorder="1" applyAlignment="1">
      <alignment vertical="center" wrapText="1"/>
    </xf>
    <xf numFmtId="3" fontId="10" fillId="0" borderId="101" xfId="0" applyNumberFormat="1" applyFont="1" applyBorder="1" applyAlignment="1">
      <alignment horizontal="right" vertical="center"/>
    </xf>
    <xf numFmtId="3" fontId="14" fillId="0" borderId="101" xfId="0" applyNumberFormat="1" applyFont="1" applyBorder="1" applyAlignment="1">
      <alignment vertical="center"/>
    </xf>
    <xf numFmtId="3" fontId="14" fillId="0" borderId="113" xfId="0" applyNumberFormat="1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3" fontId="14" fillId="0" borderId="104" xfId="0" applyNumberFormat="1" applyFont="1" applyBorder="1" applyAlignment="1">
      <alignment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109" xfId="0" applyFont="1" applyBorder="1" applyAlignment="1" applyProtection="1">
      <alignment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3" borderId="95" xfId="0" applyFont="1" applyFill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6" xfId="0" applyFont="1" applyBorder="1" applyAlignment="1" applyProtection="1">
      <alignment horizontal="center" vertical="center" wrapText="1"/>
      <protection locked="0"/>
    </xf>
    <xf numFmtId="0" fontId="10" fillId="0" borderId="106" xfId="0" applyFont="1" applyBorder="1" applyAlignment="1">
      <alignment vertical="center" wrapText="1"/>
    </xf>
    <xf numFmtId="3" fontId="10" fillId="0" borderId="106" xfId="0" applyNumberFormat="1" applyFont="1" applyBorder="1" applyAlignment="1">
      <alignment horizontal="right" vertical="center"/>
    </xf>
    <xf numFmtId="3" fontId="10" fillId="0" borderId="106" xfId="0" applyNumberFormat="1" applyFont="1" applyBorder="1" applyAlignment="1">
      <alignment vertical="center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79" xfId="0" applyFont="1" applyBorder="1" applyAlignment="1" applyProtection="1">
      <alignment horizontal="center" vertical="center" wrapText="1"/>
      <protection locked="0"/>
    </xf>
    <xf numFmtId="0" fontId="10" fillId="0" borderId="79" xfId="0" applyFont="1" applyBorder="1" applyAlignment="1" applyProtection="1">
      <alignment vertical="center" wrapText="1"/>
      <protection locked="0"/>
    </xf>
    <xf numFmtId="0" fontId="10" fillId="0" borderId="74" xfId="0" applyFont="1" applyBorder="1" applyAlignment="1">
      <alignment horizontal="center" vertical="center"/>
    </xf>
    <xf numFmtId="0" fontId="10" fillId="0" borderId="80" xfId="0" applyFont="1" applyBorder="1" applyAlignment="1" applyProtection="1">
      <alignment horizontal="center" vertical="center" wrapText="1"/>
      <protection locked="0"/>
    </xf>
    <xf numFmtId="3" fontId="14" fillId="0" borderId="80" xfId="0" applyNumberFormat="1" applyFont="1" applyBorder="1" applyAlignment="1">
      <alignment horizontal="right" vertical="center"/>
    </xf>
    <xf numFmtId="3" fontId="14" fillId="0" borderId="80" xfId="0" applyNumberFormat="1" applyFont="1" applyBorder="1" applyAlignment="1">
      <alignment vertical="center"/>
    </xf>
    <xf numFmtId="0" fontId="10" fillId="0" borderId="82" xfId="0" applyFont="1" applyBorder="1" applyAlignment="1" applyProtection="1">
      <alignment horizontal="center" vertical="center" wrapText="1"/>
      <protection locked="0"/>
    </xf>
    <xf numFmtId="3" fontId="14" fillId="0" borderId="82" xfId="0" applyNumberFormat="1" applyFont="1" applyBorder="1" applyAlignment="1">
      <alignment horizontal="right" vertical="center"/>
    </xf>
    <xf numFmtId="3" fontId="14" fillId="0" borderId="82" xfId="0" applyNumberFormat="1" applyFont="1" applyBorder="1" applyAlignment="1">
      <alignment vertical="center"/>
    </xf>
    <xf numFmtId="0" fontId="9" fillId="0" borderId="75" xfId="0" applyFont="1" applyBorder="1" applyAlignment="1" applyProtection="1">
      <alignment horizontal="center" vertical="center" wrapText="1"/>
      <protection locked="0"/>
    </xf>
    <xf numFmtId="0" fontId="9" fillId="0" borderId="75" xfId="0" applyFont="1" applyBorder="1" applyAlignment="1" applyProtection="1">
      <alignment vertical="center" wrapText="1"/>
      <protection locked="0"/>
    </xf>
    <xf numFmtId="0" fontId="10" fillId="0" borderId="100" xfId="0" applyFont="1" applyBorder="1" applyAlignment="1" applyProtection="1">
      <alignment horizontal="center" vertical="center" wrapText="1"/>
      <protection locked="0"/>
    </xf>
    <xf numFmtId="0" fontId="10" fillId="0" borderId="100" xfId="0" applyFont="1" applyBorder="1" applyAlignment="1">
      <alignment vertical="center" wrapText="1"/>
    </xf>
    <xf numFmtId="3" fontId="10" fillId="0" borderId="100" xfId="0" applyNumberFormat="1" applyFont="1" applyBorder="1" applyAlignment="1">
      <alignment horizontal="right" vertical="center"/>
    </xf>
    <xf numFmtId="3" fontId="10" fillId="0" borderId="100" xfId="0" applyNumberFormat="1" applyFont="1" applyBorder="1" applyAlignment="1">
      <alignment vertical="center"/>
    </xf>
    <xf numFmtId="0" fontId="10" fillId="0" borderId="95" xfId="0" applyFont="1" applyBorder="1" applyAlignment="1" applyProtection="1">
      <alignment horizontal="center" vertical="center" wrapText="1"/>
      <protection locked="0"/>
    </xf>
    <xf numFmtId="0" fontId="10" fillId="0" borderId="71" xfId="0" applyFont="1" applyBorder="1" applyAlignment="1" applyProtection="1">
      <alignment horizontal="center" vertical="center" wrapText="1"/>
      <protection locked="0"/>
    </xf>
    <xf numFmtId="0" fontId="10" fillId="0" borderId="71" xfId="0" applyFont="1" applyBorder="1" applyAlignment="1" applyProtection="1">
      <alignment vertical="center" wrapText="1"/>
      <protection locked="0"/>
    </xf>
    <xf numFmtId="3" fontId="10" fillId="0" borderId="71" xfId="0" applyNumberFormat="1" applyFont="1" applyBorder="1" applyAlignment="1">
      <alignment horizontal="right" vertical="center" wrapText="1"/>
    </xf>
    <xf numFmtId="3" fontId="10" fillId="0" borderId="71" xfId="0" applyNumberFormat="1" applyFont="1" applyBorder="1" applyAlignment="1">
      <alignment vertical="center" wrapText="1"/>
    </xf>
    <xf numFmtId="0" fontId="10" fillId="3" borderId="11" xfId="0" applyFont="1" applyFill="1" applyBorder="1" applyAlignment="1" applyProtection="1">
      <alignment vertical="center" wrapText="1"/>
      <protection locked="0"/>
    </xf>
    <xf numFmtId="49" fontId="9" fillId="0" borderId="70" xfId="0" applyNumberFormat="1" applyFont="1" applyBorder="1" applyAlignment="1">
      <alignment horizontal="center" vertical="center"/>
    </xf>
    <xf numFmtId="0" fontId="9" fillId="3" borderId="95" xfId="0" applyFont="1" applyFill="1" applyBorder="1" applyAlignment="1">
      <alignment vertical="center"/>
    </xf>
    <xf numFmtId="3" fontId="9" fillId="0" borderId="95" xfId="0" applyNumberFormat="1" applyFont="1" applyBorder="1" applyAlignment="1">
      <alignment vertical="center"/>
    </xf>
    <xf numFmtId="3" fontId="9" fillId="0" borderId="70" xfId="0" applyNumberFormat="1" applyFont="1" applyBorder="1" applyAlignment="1">
      <alignment vertical="center"/>
    </xf>
    <xf numFmtId="3" fontId="13" fillId="0" borderId="70" xfId="0" applyNumberFormat="1" applyFont="1" applyBorder="1" applyAlignment="1">
      <alignment vertical="center"/>
    </xf>
    <xf numFmtId="0" fontId="10" fillId="0" borderId="95" xfId="0" applyFont="1" applyBorder="1" applyAlignment="1" applyProtection="1">
      <alignment horizontal="center" vertical="center"/>
      <protection locked="0"/>
    </xf>
    <xf numFmtId="3" fontId="10" fillId="0" borderId="95" xfId="0" applyNumberFormat="1" applyFont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49" fontId="10" fillId="0" borderId="95" xfId="0" applyNumberFormat="1" applyFont="1" applyBorder="1" applyAlignment="1">
      <alignment vertical="center"/>
    </xf>
    <xf numFmtId="0" fontId="10" fillId="0" borderId="99" xfId="0" applyFont="1" applyBorder="1" applyAlignment="1">
      <alignment horizontal="center" vertical="center"/>
    </xf>
    <xf numFmtId="3" fontId="10" fillId="0" borderId="99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3" fontId="9" fillId="0" borderId="34" xfId="0" applyNumberFormat="1" applyFont="1" applyBorder="1" applyAlignment="1">
      <alignment vertical="center"/>
    </xf>
    <xf numFmtId="3" fontId="9" fillId="0" borderId="61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79" xfId="0" applyFont="1" applyBorder="1" applyAlignment="1" applyProtection="1">
      <alignment vertical="center"/>
      <protection locked="0"/>
    </xf>
    <xf numFmtId="0" fontId="10" fillId="0" borderId="95" xfId="0" applyFont="1" applyBorder="1" applyAlignment="1" applyProtection="1">
      <alignment vertical="center"/>
      <protection locked="0"/>
    </xf>
    <xf numFmtId="3" fontId="10" fillId="0" borderId="81" xfId="0" applyNumberFormat="1" applyFont="1" applyBorder="1" applyAlignment="1">
      <alignment horizontal="right" vertical="center"/>
    </xf>
    <xf numFmtId="3" fontId="10" fillId="0" borderId="81" xfId="0" applyNumberFormat="1" applyFont="1" applyBorder="1" applyAlignment="1">
      <alignment vertical="center"/>
    </xf>
    <xf numFmtId="0" fontId="9" fillId="0" borderId="109" xfId="0" applyFont="1" applyBorder="1" applyAlignment="1">
      <alignment horizontal="center" vertical="center" wrapText="1"/>
    </xf>
    <xf numFmtId="0" fontId="9" fillId="0" borderId="109" xfId="0" applyFont="1" applyBorder="1" applyAlignment="1" applyProtection="1">
      <alignment vertical="center" wrapText="1"/>
      <protection locked="0"/>
    </xf>
    <xf numFmtId="3" fontId="9" fillId="0" borderId="109" xfId="0" applyNumberFormat="1" applyFont="1" applyBorder="1" applyAlignment="1">
      <alignment vertical="center"/>
    </xf>
    <xf numFmtId="49" fontId="9" fillId="0" borderId="50" xfId="0" applyNumberFormat="1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center" vertical="center"/>
    </xf>
    <xf numFmtId="49" fontId="10" fillId="0" borderId="49" xfId="0" applyNumberFormat="1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39" xfId="0" applyFont="1" applyBorder="1" applyAlignment="1">
      <alignment vertical="center" wrapText="1"/>
    </xf>
    <xf numFmtId="3" fontId="9" fillId="0" borderId="63" xfId="0" applyNumberFormat="1" applyFont="1" applyBorder="1" applyAlignment="1">
      <alignment horizontal="right" vertical="center"/>
    </xf>
    <xf numFmtId="3" fontId="13" fillId="0" borderId="63" xfId="0" applyNumberFormat="1" applyFont="1" applyBorder="1" applyAlignment="1">
      <alignment horizontal="right" vertical="center"/>
    </xf>
    <xf numFmtId="0" fontId="10" fillId="0" borderId="4" xfId="0" applyFont="1" applyBorder="1" applyAlignment="1" applyProtection="1">
      <alignment vertical="center" wrapText="1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69" xfId="0" applyFont="1" applyBorder="1" applyAlignment="1">
      <alignment vertical="center" wrapText="1"/>
    </xf>
    <xf numFmtId="0" fontId="10" fillId="0" borderId="84" xfId="0" applyFont="1" applyBorder="1" applyAlignment="1">
      <alignment horizontal="center" vertical="center"/>
    </xf>
    <xf numFmtId="0" fontId="10" fillId="0" borderId="74" xfId="0" applyFont="1" applyBorder="1" applyAlignment="1">
      <alignment vertical="center" wrapText="1"/>
    </xf>
    <xf numFmtId="3" fontId="10" fillId="0" borderId="84" xfId="0" applyNumberFormat="1" applyFont="1" applyBorder="1" applyAlignment="1">
      <alignment horizontal="right" vertical="center"/>
    </xf>
    <xf numFmtId="3" fontId="10" fillId="0" borderId="84" xfId="0" applyNumberFormat="1" applyFont="1" applyBorder="1" applyAlignment="1">
      <alignment vertical="center"/>
    </xf>
    <xf numFmtId="0" fontId="10" fillId="0" borderId="108" xfId="0" applyFont="1" applyBorder="1" applyAlignment="1">
      <alignment horizontal="center" vertical="center"/>
    </xf>
    <xf numFmtId="0" fontId="10" fillId="0" borderId="108" xfId="0" applyFont="1" applyBorder="1" applyAlignment="1">
      <alignment vertical="center"/>
    </xf>
    <xf numFmtId="3" fontId="10" fillId="0" borderId="108" xfId="0" applyNumberFormat="1" applyFont="1" applyBorder="1" applyAlignment="1">
      <alignment horizontal="right" vertical="center"/>
    </xf>
    <xf numFmtId="3" fontId="10" fillId="0" borderId="108" xfId="0" applyNumberFormat="1" applyFont="1" applyBorder="1" applyAlignment="1">
      <alignment vertical="center"/>
    </xf>
    <xf numFmtId="0" fontId="10" fillId="0" borderId="80" xfId="0" applyFont="1" applyBorder="1" applyAlignment="1">
      <alignment horizontal="center" vertical="center"/>
    </xf>
    <xf numFmtId="0" fontId="9" fillId="0" borderId="65" xfId="0" applyFont="1" applyBorder="1" applyAlignment="1">
      <alignment vertical="center" wrapText="1"/>
    </xf>
    <xf numFmtId="3" fontId="9" fillId="0" borderId="65" xfId="0" applyNumberFormat="1" applyFont="1" applyBorder="1" applyAlignment="1">
      <alignment horizontal="right" vertical="center"/>
    </xf>
    <xf numFmtId="3" fontId="9" fillId="0" borderId="65" xfId="0" applyNumberFormat="1" applyFont="1" applyBorder="1" applyAlignment="1">
      <alignment vertical="center"/>
    </xf>
    <xf numFmtId="0" fontId="10" fillId="0" borderId="62" xfId="0" applyFont="1" applyBorder="1" applyAlignment="1">
      <alignment horizontal="center" vertical="center"/>
    </xf>
    <xf numFmtId="3" fontId="10" fillId="0" borderId="62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vertical="center"/>
    </xf>
    <xf numFmtId="0" fontId="15" fillId="0" borderId="30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vertical="center" wrapText="1"/>
    </xf>
    <xf numFmtId="3" fontId="10" fillId="0" borderId="32" xfId="0" applyNumberFormat="1" applyFont="1" applyBorder="1" applyAlignment="1">
      <alignment horizontal="right" vertical="center"/>
    </xf>
    <xf numFmtId="3" fontId="10" fillId="0" borderId="32" xfId="0" applyNumberFormat="1" applyFont="1" applyBorder="1" applyAlignment="1">
      <alignment vertical="center"/>
    </xf>
    <xf numFmtId="49" fontId="10" fillId="0" borderId="101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3" borderId="10" xfId="0" applyFont="1" applyFill="1" applyBorder="1" applyAlignment="1" applyProtection="1">
      <alignment vertical="center"/>
      <protection locked="0"/>
    </xf>
    <xf numFmtId="0" fontId="10" fillId="3" borderId="55" xfId="0" applyFont="1" applyFill="1" applyBorder="1" applyAlignment="1" applyProtection="1">
      <alignment horizontal="center" vertical="center"/>
      <protection locked="0"/>
    </xf>
    <xf numFmtId="1" fontId="10" fillId="0" borderId="10" xfId="0" applyNumberFormat="1" applyFont="1" applyBorder="1" applyAlignment="1">
      <alignment horizontal="right" vertical="center"/>
    </xf>
    <xf numFmtId="1" fontId="10" fillId="0" borderId="10" xfId="0" applyNumberFormat="1" applyFont="1" applyBorder="1" applyAlignment="1">
      <alignment vertical="center"/>
    </xf>
    <xf numFmtId="0" fontId="10" fillId="3" borderId="56" xfId="0" applyFont="1" applyFill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10" fillId="3" borderId="42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 applyProtection="1">
      <alignment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10" fillId="0" borderId="81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vertical="center"/>
    </xf>
    <xf numFmtId="3" fontId="9" fillId="2" borderId="22" xfId="0" applyNumberFormat="1" applyFont="1" applyFill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0" fontId="10" fillId="0" borderId="73" xfId="0" applyFont="1" applyBorder="1" applyAlignment="1">
      <alignment horizontal="left" vertical="center" wrapText="1"/>
    </xf>
    <xf numFmtId="3" fontId="14" fillId="0" borderId="73" xfId="0" applyNumberFormat="1" applyFont="1" applyBorder="1" applyAlignment="1">
      <alignment horizontal="right" vertical="center"/>
    </xf>
    <xf numFmtId="3" fontId="14" fillId="0" borderId="73" xfId="0" applyNumberFormat="1" applyFont="1" applyBorder="1" applyAlignment="1">
      <alignment vertical="center"/>
    </xf>
    <xf numFmtId="0" fontId="10" fillId="0" borderId="10" xfId="0" applyFont="1" applyBorder="1" applyAlignment="1" applyProtection="1">
      <alignment vertical="center"/>
      <protection locked="0"/>
    </xf>
    <xf numFmtId="49" fontId="9" fillId="0" borderId="101" xfId="0" applyNumberFormat="1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4" xfId="0" applyFont="1" applyBorder="1" applyAlignment="1" applyProtection="1">
      <alignment vertical="center" wrapText="1"/>
      <protection locked="0"/>
    </xf>
    <xf numFmtId="3" fontId="14" fillId="0" borderId="94" xfId="0" applyNumberFormat="1" applyFont="1" applyBorder="1" applyAlignment="1">
      <alignment horizontal="right" vertical="center"/>
    </xf>
    <xf numFmtId="3" fontId="14" fillId="0" borderId="94" xfId="0" applyNumberFormat="1" applyFont="1" applyBorder="1" applyAlignment="1">
      <alignment vertical="center"/>
    </xf>
    <xf numFmtId="0" fontId="9" fillId="0" borderId="75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101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>
      <alignment horizontal="center" vertical="center"/>
    </xf>
    <xf numFmtId="1" fontId="10" fillId="0" borderId="49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49" fontId="9" fillId="0" borderId="50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0" fontId="9" fillId="3" borderId="50" xfId="0" applyFont="1" applyFill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9" xfId="0" applyFont="1" applyBorder="1" applyAlignment="1">
      <alignment vertical="center"/>
    </xf>
    <xf numFmtId="0" fontId="10" fillId="3" borderId="79" xfId="0" applyFont="1" applyFill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10" fillId="0" borderId="97" xfId="0" applyFont="1" applyBorder="1" applyAlignment="1">
      <alignment vertical="center" wrapText="1"/>
    </xf>
    <xf numFmtId="3" fontId="14" fillId="0" borderId="95" xfId="0" applyNumberFormat="1" applyFont="1" applyBorder="1" applyAlignment="1">
      <alignment horizontal="right" vertical="center"/>
    </xf>
    <xf numFmtId="3" fontId="14" fillId="0" borderId="95" xfId="0" applyNumberFormat="1" applyFont="1" applyBorder="1" applyAlignment="1">
      <alignment vertical="center"/>
    </xf>
    <xf numFmtId="3" fontId="10" fillId="0" borderId="63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vertical="center" wrapText="1"/>
      <protection locked="0"/>
    </xf>
    <xf numFmtId="3" fontId="9" fillId="0" borderId="68" xfId="0" applyNumberFormat="1" applyFont="1" applyBorder="1" applyAlignment="1">
      <alignment vertical="center"/>
    </xf>
    <xf numFmtId="0" fontId="10" fillId="0" borderId="69" xfId="0" applyFont="1" applyBorder="1" applyAlignment="1">
      <alignment horizontal="center" vertical="center"/>
    </xf>
    <xf numFmtId="0" fontId="10" fillId="0" borderId="69" xfId="0" applyFont="1" applyBorder="1" applyAlignment="1">
      <alignment vertical="center" wrapText="1"/>
    </xf>
    <xf numFmtId="3" fontId="10" fillId="0" borderId="69" xfId="0" applyNumberFormat="1" applyFont="1" applyBorder="1" applyAlignment="1">
      <alignment horizontal="right" vertical="center"/>
    </xf>
    <xf numFmtId="3" fontId="10" fillId="0" borderId="69" xfId="0" applyNumberFormat="1" applyFont="1" applyBorder="1" applyAlignment="1">
      <alignment vertical="center" wrapText="1"/>
    </xf>
    <xf numFmtId="1" fontId="10" fillId="0" borderId="69" xfId="0" applyNumberFormat="1" applyFont="1" applyBorder="1" applyAlignment="1">
      <alignment horizontal="center" vertical="center"/>
    </xf>
    <xf numFmtId="1" fontId="10" fillId="0" borderId="71" xfId="0" applyNumberFormat="1" applyFont="1" applyBorder="1" applyAlignment="1">
      <alignment horizontal="center" vertical="center"/>
    </xf>
    <xf numFmtId="0" fontId="10" fillId="0" borderId="71" xfId="0" applyFont="1" applyBorder="1" applyAlignment="1">
      <alignment vertical="center"/>
    </xf>
    <xf numFmtId="3" fontId="14" fillId="0" borderId="71" xfId="0" applyNumberFormat="1" applyFont="1" applyBorder="1" applyAlignment="1">
      <alignment horizontal="right" vertical="center"/>
    </xf>
    <xf numFmtId="1" fontId="10" fillId="0" borderId="16" xfId="0" applyNumberFormat="1" applyFont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3" fontId="10" fillId="0" borderId="96" xfId="0" applyNumberFormat="1" applyFont="1" applyBorder="1" applyAlignment="1">
      <alignment horizontal="right" vertical="center"/>
    </xf>
    <xf numFmtId="3" fontId="10" fillId="0" borderId="96" xfId="0" applyNumberFormat="1" applyFont="1" applyBorder="1" applyAlignment="1">
      <alignment vertical="center"/>
    </xf>
    <xf numFmtId="3" fontId="10" fillId="0" borderId="102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3" fontId="9" fillId="0" borderId="98" xfId="0" applyNumberFormat="1" applyFont="1" applyBorder="1" applyAlignment="1">
      <alignment horizontal="right" vertical="center"/>
    </xf>
    <xf numFmtId="0" fontId="15" fillId="0" borderId="102" xfId="0" applyFont="1" applyBorder="1" applyAlignment="1">
      <alignment horizontal="center" vertical="center"/>
    </xf>
    <xf numFmtId="0" fontId="10" fillId="0" borderId="80" xfId="0" applyFont="1" applyBorder="1" applyAlignment="1">
      <alignment vertical="center"/>
    </xf>
    <xf numFmtId="3" fontId="10" fillId="0" borderId="102" xfId="0" applyNumberFormat="1" applyFont="1" applyBorder="1" applyAlignment="1">
      <alignment horizontal="right" vertical="center"/>
    </xf>
    <xf numFmtId="49" fontId="10" fillId="0" borderId="102" xfId="0" applyNumberFormat="1" applyFont="1" applyBorder="1" applyAlignment="1">
      <alignment vertical="center"/>
    </xf>
    <xf numFmtId="49" fontId="10" fillId="0" borderId="102" xfId="0" applyNumberFormat="1" applyFont="1" applyBorder="1" applyAlignment="1">
      <alignment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vertical="center" wrapText="1"/>
    </xf>
    <xf numFmtId="3" fontId="9" fillId="0" borderId="77" xfId="0" applyNumberFormat="1" applyFont="1" applyBorder="1" applyAlignment="1">
      <alignment vertical="center"/>
    </xf>
    <xf numFmtId="3" fontId="14" fillId="0" borderId="81" xfId="0" applyNumberFormat="1" applyFont="1" applyBorder="1" applyAlignment="1">
      <alignment vertical="center"/>
    </xf>
    <xf numFmtId="0" fontId="10" fillId="0" borderId="98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9" fillId="0" borderId="86" xfId="0" applyFont="1" applyBorder="1" applyAlignment="1">
      <alignment horizontal="center" vertical="center"/>
    </xf>
    <xf numFmtId="1" fontId="10" fillId="0" borderId="82" xfId="0" applyNumberFormat="1" applyFont="1" applyBorder="1" applyAlignment="1">
      <alignment horizontal="center" vertical="center"/>
    </xf>
    <xf numFmtId="0" fontId="10" fillId="0" borderId="82" xfId="0" applyFont="1" applyBorder="1" applyAlignment="1">
      <alignment vertical="center"/>
    </xf>
    <xf numFmtId="0" fontId="15" fillId="0" borderId="103" xfId="0" applyFont="1" applyBorder="1" applyAlignment="1">
      <alignment horizontal="center" vertical="center"/>
    </xf>
    <xf numFmtId="3" fontId="9" fillId="0" borderId="103" xfId="0" applyNumberFormat="1" applyFont="1" applyBorder="1" applyAlignment="1">
      <alignment horizontal="right" vertical="center"/>
    </xf>
    <xf numFmtId="3" fontId="13" fillId="0" borderId="103" xfId="0" applyNumberFormat="1" applyFont="1" applyBorder="1" applyAlignment="1">
      <alignment horizontal="right" vertical="center"/>
    </xf>
    <xf numFmtId="0" fontId="10" fillId="0" borderId="104" xfId="0" applyFont="1" applyBorder="1" applyAlignment="1">
      <alignment vertical="center"/>
    </xf>
    <xf numFmtId="3" fontId="10" fillId="0" borderId="99" xfId="0" applyNumberFormat="1" applyFont="1" applyBorder="1" applyAlignment="1">
      <alignment vertical="center"/>
    </xf>
    <xf numFmtId="0" fontId="10" fillId="0" borderId="6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01" xfId="0" applyFont="1" applyBorder="1" applyAlignment="1">
      <alignment vertical="center"/>
    </xf>
    <xf numFmtId="49" fontId="10" fillId="0" borderId="80" xfId="0" applyNumberFormat="1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3" fontId="14" fillId="0" borderId="32" xfId="0" applyNumberFormat="1" applyFont="1" applyBorder="1" applyAlignment="1">
      <alignment horizontal="right" vertical="center"/>
    </xf>
    <xf numFmtId="3" fontId="14" fillId="0" borderId="32" xfId="0" applyNumberFormat="1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9" fillId="0" borderId="68" xfId="0" applyFont="1" applyBorder="1" applyAlignment="1">
      <alignment horizontal="center" vertical="center"/>
    </xf>
    <xf numFmtId="0" fontId="9" fillId="0" borderId="68" xfId="0" applyFont="1" applyBorder="1" applyAlignment="1" applyProtection="1">
      <alignment vertical="center" wrapText="1"/>
      <protection locked="0"/>
    </xf>
    <xf numFmtId="0" fontId="15" fillId="0" borderId="1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3" fontId="9" fillId="0" borderId="59" xfId="0" applyNumberFormat="1" applyFont="1" applyBorder="1" applyAlignment="1">
      <alignment vertical="center"/>
    </xf>
    <xf numFmtId="0" fontId="10" fillId="0" borderId="102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9" fillId="0" borderId="115" xfId="0" applyFont="1" applyBorder="1" applyAlignment="1">
      <alignment vertical="center"/>
    </xf>
    <xf numFmtId="3" fontId="9" fillId="0" borderId="115" xfId="0" applyNumberFormat="1" applyFont="1" applyBorder="1" applyAlignment="1">
      <alignment vertical="center"/>
    </xf>
    <xf numFmtId="3" fontId="13" fillId="0" borderId="115" xfId="0" applyNumberFormat="1" applyFont="1" applyBorder="1" applyAlignment="1">
      <alignment vertical="center"/>
    </xf>
    <xf numFmtId="3" fontId="13" fillId="0" borderId="116" xfId="0" applyNumberFormat="1" applyFont="1" applyBorder="1" applyAlignment="1">
      <alignment vertical="center"/>
    </xf>
    <xf numFmtId="0" fontId="15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vertical="center" wrapText="1"/>
    </xf>
    <xf numFmtId="3" fontId="13" fillId="0" borderId="61" xfId="0" applyNumberFormat="1" applyFont="1" applyBorder="1" applyAlignment="1">
      <alignment vertical="center"/>
    </xf>
    <xf numFmtId="49" fontId="10" fillId="0" borderId="64" xfId="0" applyNumberFormat="1" applyFont="1" applyBorder="1" applyAlignment="1">
      <alignment horizontal="center" vertical="center"/>
    </xf>
    <xf numFmtId="3" fontId="10" fillId="3" borderId="64" xfId="0" applyNumberFormat="1" applyFont="1" applyFill="1" applyBorder="1" applyAlignment="1">
      <alignment vertical="center"/>
    </xf>
    <xf numFmtId="0" fontId="9" fillId="3" borderId="50" xfId="0" applyFont="1" applyFill="1" applyBorder="1" applyAlignment="1">
      <alignment horizontal="center" vertical="center"/>
    </xf>
    <xf numFmtId="49" fontId="10" fillId="0" borderId="71" xfId="0" applyNumberFormat="1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9" fillId="0" borderId="75" xfId="0" applyFont="1" applyBorder="1" applyAlignment="1">
      <alignment vertical="center"/>
    </xf>
    <xf numFmtId="0" fontId="10" fillId="0" borderId="104" xfId="0" applyFont="1" applyBorder="1" applyAlignment="1" applyProtection="1">
      <alignment horizontal="center" vertical="center"/>
      <protection locked="0"/>
    </xf>
    <xf numFmtId="0" fontId="10" fillId="0" borderId="104" xfId="0" applyFont="1" applyBorder="1" applyAlignment="1" applyProtection="1">
      <alignment vertical="center" wrapText="1"/>
      <protection locked="0"/>
    </xf>
    <xf numFmtId="0" fontId="9" fillId="0" borderId="106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9" fillId="0" borderId="106" xfId="0" applyFont="1" applyBorder="1" applyAlignment="1">
      <alignment vertical="center" wrapText="1"/>
    </xf>
    <xf numFmtId="3" fontId="9" fillId="0" borderId="106" xfId="0" applyNumberFormat="1" applyFont="1" applyBorder="1" applyAlignment="1">
      <alignment vertical="center"/>
    </xf>
    <xf numFmtId="3" fontId="13" fillId="0" borderId="106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" fontId="9" fillId="0" borderId="101" xfId="0" applyNumberFormat="1" applyFont="1" applyBorder="1" applyAlignment="1">
      <alignment vertical="center"/>
    </xf>
    <xf numFmtId="3" fontId="13" fillId="0" borderId="101" xfId="0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3" fontId="13" fillId="2" borderId="12" xfId="0" applyNumberFormat="1" applyFont="1" applyFill="1" applyBorder="1" applyAlignment="1">
      <alignment horizontal="right" vertical="center"/>
    </xf>
    <xf numFmtId="3" fontId="9" fillId="0" borderId="33" xfId="0" applyNumberFormat="1" applyFont="1" applyBorder="1" applyAlignment="1">
      <alignment vertical="center"/>
    </xf>
    <xf numFmtId="3" fontId="13" fillId="0" borderId="33" xfId="0" applyNumberFormat="1" applyFont="1" applyBorder="1" applyAlignment="1">
      <alignment vertical="center"/>
    </xf>
    <xf numFmtId="1" fontId="10" fillId="0" borderId="108" xfId="0" applyNumberFormat="1" applyFont="1" applyBorder="1" applyAlignment="1">
      <alignment horizontal="center" vertical="center"/>
    </xf>
    <xf numFmtId="0" fontId="10" fillId="0" borderId="108" xfId="0" applyFont="1" applyBorder="1" applyAlignment="1">
      <alignment vertical="center" wrapText="1"/>
    </xf>
    <xf numFmtId="1" fontId="10" fillId="0" borderId="95" xfId="0" applyNumberFormat="1" applyFont="1" applyBorder="1" applyAlignment="1">
      <alignment horizontal="center" vertical="center"/>
    </xf>
    <xf numFmtId="0" fontId="9" fillId="0" borderId="68" xfId="0" applyFont="1" applyBorder="1" applyAlignment="1">
      <alignment vertical="center" wrapText="1"/>
    </xf>
    <xf numFmtId="0" fontId="10" fillId="0" borderId="7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7" xfId="0" applyFont="1" applyBorder="1" applyAlignment="1" applyProtection="1">
      <alignment vertical="center" wrapText="1"/>
      <protection locked="0"/>
    </xf>
    <xf numFmtId="0" fontId="9" fillId="2" borderId="7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3" fontId="9" fillId="2" borderId="33" xfId="1" applyNumberFormat="1" applyFont="1" applyFill="1" applyBorder="1" applyAlignment="1" applyProtection="1">
      <alignment vertical="center"/>
    </xf>
    <xf numFmtId="3" fontId="13" fillId="2" borderId="33" xfId="1" applyNumberFormat="1" applyFont="1" applyFill="1" applyBorder="1" applyAlignment="1" applyProtection="1">
      <alignment vertical="center"/>
    </xf>
    <xf numFmtId="1" fontId="9" fillId="0" borderId="63" xfId="0" applyNumberFormat="1" applyFont="1" applyBorder="1" applyAlignment="1">
      <alignment horizontal="center" vertical="center"/>
    </xf>
    <xf numFmtId="1" fontId="15" fillId="0" borderId="63" xfId="0" applyNumberFormat="1" applyFont="1" applyBorder="1" applyAlignment="1">
      <alignment horizontal="center" vertical="center"/>
    </xf>
    <xf numFmtId="3" fontId="9" fillId="0" borderId="63" xfId="0" applyNumberFormat="1" applyFont="1" applyBorder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vertical="center"/>
    </xf>
    <xf numFmtId="3" fontId="14" fillId="0" borderId="62" xfId="0" applyNumberFormat="1" applyFont="1" applyBorder="1" applyAlignment="1">
      <alignment vertical="center"/>
    </xf>
    <xf numFmtId="3" fontId="14" fillId="0" borderId="68" xfId="0" applyNumberFormat="1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/>
    </xf>
    <xf numFmtId="49" fontId="10" fillId="0" borderId="44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9" fontId="10" fillId="0" borderId="95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vertical="center" wrapText="1"/>
    </xf>
    <xf numFmtId="0" fontId="10" fillId="0" borderId="32" xfId="0" applyFont="1" applyBorder="1" applyAlignment="1">
      <alignment vertical="center"/>
    </xf>
    <xf numFmtId="1" fontId="9" fillId="0" borderId="101" xfId="0" applyNumberFormat="1" applyFont="1" applyBorder="1" applyAlignment="1">
      <alignment horizontal="center" vertical="center"/>
    </xf>
    <xf numFmtId="3" fontId="10" fillId="0" borderId="94" xfId="0" applyNumberFormat="1" applyFont="1" applyBorder="1" applyAlignment="1">
      <alignment vertical="center" wrapText="1"/>
    </xf>
    <xf numFmtId="1" fontId="9" fillId="0" borderId="59" xfId="0" applyNumberFormat="1" applyFont="1" applyBorder="1" applyAlignment="1">
      <alignment horizontal="center" vertical="center"/>
    </xf>
    <xf numFmtId="49" fontId="10" fillId="0" borderId="59" xfId="0" applyNumberFormat="1" applyFont="1" applyBorder="1" applyAlignment="1">
      <alignment horizontal="center" vertical="center"/>
    </xf>
    <xf numFmtId="3" fontId="9" fillId="0" borderId="59" xfId="0" applyNumberFormat="1" applyFont="1" applyBorder="1" applyAlignment="1">
      <alignment vertical="center" wrapText="1"/>
    </xf>
    <xf numFmtId="49" fontId="10" fillId="0" borderId="25" xfId="0" applyNumberFormat="1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3" fontId="18" fillId="2" borderId="17" xfId="0" applyNumberFormat="1" applyFont="1" applyFill="1" applyBorder="1" applyAlignment="1">
      <alignment vertical="center"/>
    </xf>
    <xf numFmtId="49" fontId="10" fillId="0" borderId="83" xfId="0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right" vertical="center"/>
    </xf>
    <xf numFmtId="3" fontId="9" fillId="4" borderId="2" xfId="0" applyNumberFormat="1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3" fontId="10" fillId="0" borderId="101" xfId="0" applyNumberFormat="1" applyFont="1" applyBorder="1" applyAlignment="1">
      <alignment vertical="center" wrapText="1"/>
    </xf>
    <xf numFmtId="3" fontId="9" fillId="0" borderId="101" xfId="0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0" fontId="10" fillId="0" borderId="107" xfId="0" applyFont="1" applyBorder="1" applyAlignment="1">
      <alignment vertical="center" wrapText="1"/>
    </xf>
    <xf numFmtId="3" fontId="14" fillId="0" borderId="59" xfId="0" applyNumberFormat="1" applyFont="1" applyBorder="1" applyAlignment="1">
      <alignment vertical="center"/>
    </xf>
    <xf numFmtId="3" fontId="9" fillId="2" borderId="101" xfId="0" applyNumberFormat="1" applyFont="1" applyFill="1" applyBorder="1" applyAlignment="1">
      <alignment horizontal="right" vertical="center"/>
    </xf>
    <xf numFmtId="3" fontId="9" fillId="2" borderId="105" xfId="0" applyNumberFormat="1" applyFont="1" applyFill="1" applyBorder="1" applyAlignment="1">
      <alignment horizontal="right" vertical="center"/>
    </xf>
    <xf numFmtId="3" fontId="9" fillId="4" borderId="59" xfId="0" applyNumberFormat="1" applyFont="1" applyFill="1" applyBorder="1" applyAlignment="1">
      <alignment horizontal="right" vertical="center"/>
    </xf>
    <xf numFmtId="3" fontId="9" fillId="2" borderId="25" xfId="0" applyNumberFormat="1" applyFont="1" applyFill="1" applyBorder="1" applyAlignment="1">
      <alignment horizontal="right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05" xfId="0" applyFont="1" applyFill="1" applyBorder="1" applyAlignment="1">
      <alignment horizontal="center" vertical="center"/>
    </xf>
    <xf numFmtId="49" fontId="9" fillId="2" borderId="59" xfId="0" applyNumberFormat="1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3" fontId="9" fillId="2" borderId="59" xfId="0" applyNumberFormat="1" applyFont="1" applyFill="1" applyBorder="1" applyAlignment="1">
      <alignment horizontal="right" vertical="center"/>
    </xf>
    <xf numFmtId="3" fontId="13" fillId="0" borderId="109" xfId="0" applyNumberFormat="1" applyFont="1" applyBorder="1" applyAlignment="1">
      <alignment horizontal="right" vertical="center"/>
    </xf>
    <xf numFmtId="49" fontId="9" fillId="0" borderId="18" xfId="0" applyNumberFormat="1" applyFont="1" applyBorder="1" applyAlignment="1">
      <alignment horizontal="center" vertical="center"/>
    </xf>
    <xf numFmtId="3" fontId="9" fillId="4" borderId="118" xfId="0" applyNumberFormat="1" applyFont="1" applyFill="1" applyBorder="1" applyAlignment="1">
      <alignment horizontal="right" vertical="center"/>
    </xf>
    <xf numFmtId="3" fontId="9" fillId="0" borderId="59" xfId="0" applyNumberFormat="1" applyFont="1" applyBorder="1" applyAlignment="1">
      <alignment horizontal="right" vertical="center"/>
    </xf>
    <xf numFmtId="3" fontId="13" fillId="0" borderId="59" xfId="0" applyNumberFormat="1" applyFont="1" applyBorder="1" applyAlignment="1">
      <alignment horizontal="right" vertical="center"/>
    </xf>
    <xf numFmtId="0" fontId="19" fillId="0" borderId="59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49" fontId="10" fillId="0" borderId="112" xfId="0" applyNumberFormat="1" applyFont="1" applyBorder="1" applyAlignment="1">
      <alignment horizontal="center" vertical="center" wrapText="1"/>
    </xf>
    <xf numFmtId="0" fontId="3" fillId="0" borderId="119" xfId="0" applyFont="1" applyBorder="1" applyAlignment="1">
      <alignment vertical="center"/>
    </xf>
    <xf numFmtId="49" fontId="9" fillId="0" borderId="59" xfId="0" applyNumberFormat="1" applyFont="1" applyBorder="1" applyAlignment="1">
      <alignment horizontal="center" vertical="center"/>
    </xf>
    <xf numFmtId="3" fontId="13" fillId="0" borderId="90" xfId="0" applyNumberFormat="1" applyFont="1" applyBorder="1" applyAlignment="1">
      <alignment horizontal="right" vertical="center"/>
    </xf>
    <xf numFmtId="49" fontId="9" fillId="4" borderId="18" xfId="0" applyNumberFormat="1" applyFont="1" applyFill="1" applyBorder="1" applyAlignment="1">
      <alignment horizontal="center" vertical="center"/>
    </xf>
    <xf numFmtId="49" fontId="9" fillId="0" borderId="109" xfId="0" applyNumberFormat="1" applyFont="1" applyBorder="1" applyAlignment="1">
      <alignment horizontal="center" vertical="center"/>
    </xf>
    <xf numFmtId="0" fontId="9" fillId="0" borderId="120" xfId="0" applyFont="1" applyBorder="1" applyAlignment="1">
      <alignment vertical="center" wrapText="1"/>
    </xf>
    <xf numFmtId="3" fontId="9" fillId="0" borderId="90" xfId="0" applyNumberFormat="1" applyFont="1" applyBorder="1" applyAlignment="1">
      <alignment horizontal="right" vertical="center"/>
    </xf>
    <xf numFmtId="0" fontId="0" fillId="0" borderId="59" xfId="0" applyBorder="1" applyAlignment="1">
      <alignment vertical="center"/>
    </xf>
    <xf numFmtId="3" fontId="3" fillId="0" borderId="59" xfId="0" applyNumberFormat="1" applyFont="1" applyBorder="1" applyAlignment="1">
      <alignment vertical="center"/>
    </xf>
    <xf numFmtId="3" fontId="0" fillId="0" borderId="59" xfId="0" applyNumberForma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07" xfId="0" applyFont="1" applyBorder="1" applyAlignment="1">
      <alignment horizontal="center" vertical="center" wrapText="1"/>
    </xf>
    <xf numFmtId="0" fontId="19" fillId="0" borderId="59" xfId="0" applyFont="1" applyBorder="1" applyAlignment="1">
      <alignment vertical="center" wrapText="1"/>
    </xf>
    <xf numFmtId="3" fontId="9" fillId="0" borderId="12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right" vertical="center"/>
    </xf>
    <xf numFmtId="0" fontId="9" fillId="4" borderId="102" xfId="0" applyFont="1" applyFill="1" applyBorder="1" applyAlignment="1">
      <alignment horizontal="center" vertical="center" wrapText="1"/>
    </xf>
    <xf numFmtId="0" fontId="9" fillId="0" borderId="102" xfId="0" applyFont="1" applyBorder="1" applyAlignment="1">
      <alignment horizontal="left" vertical="center" wrapText="1"/>
    </xf>
    <xf numFmtId="3" fontId="9" fillId="4" borderId="102" xfId="0" applyNumberFormat="1" applyFont="1" applyFill="1" applyBorder="1" applyAlignment="1">
      <alignment horizontal="right" vertical="center"/>
    </xf>
    <xf numFmtId="3" fontId="13" fillId="4" borderId="102" xfId="0" applyNumberFormat="1" applyFont="1" applyFill="1" applyBorder="1" applyAlignment="1">
      <alignment horizontal="right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3" fontId="10" fillId="4" borderId="59" xfId="0" applyNumberFormat="1" applyFont="1" applyFill="1" applyBorder="1" applyAlignment="1">
      <alignment horizontal="right" vertical="center"/>
    </xf>
    <xf numFmtId="3" fontId="10" fillId="0" borderId="119" xfId="0" applyNumberFormat="1" applyFont="1" applyBorder="1" applyAlignment="1">
      <alignment horizontal="right" vertical="center"/>
    </xf>
    <xf numFmtId="3" fontId="17" fillId="0" borderId="59" xfId="0" applyNumberFormat="1" applyFont="1" applyBorder="1" applyAlignment="1">
      <alignment horizontal="right" vertical="center"/>
    </xf>
    <xf numFmtId="49" fontId="10" fillId="0" borderId="101" xfId="0" applyNumberFormat="1" applyFont="1" applyBorder="1" applyAlignment="1">
      <alignment vertical="center" wrapText="1"/>
    </xf>
    <xf numFmtId="3" fontId="10" fillId="0" borderId="101" xfId="0" applyNumberFormat="1" applyFont="1" applyBorder="1" applyAlignment="1">
      <alignment horizontal="right" vertical="center" wrapText="1"/>
    </xf>
    <xf numFmtId="3" fontId="10" fillId="0" borderId="94" xfId="0" applyNumberFormat="1" applyFont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/>
    </xf>
    <xf numFmtId="49" fontId="9" fillId="0" borderId="59" xfId="0" applyNumberFormat="1" applyFont="1" applyBorder="1" applyAlignment="1">
      <alignment vertical="center" wrapText="1"/>
    </xf>
    <xf numFmtId="3" fontId="9" fillId="0" borderId="59" xfId="0" applyNumberFormat="1" applyFont="1" applyBorder="1" applyAlignment="1">
      <alignment horizontal="right" vertical="center" wrapText="1"/>
    </xf>
    <xf numFmtId="4" fontId="13" fillId="0" borderId="53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horizontal="right" vertical="center" wrapText="1"/>
    </xf>
    <xf numFmtId="3" fontId="14" fillId="0" borderId="16" xfId="0" applyNumberFormat="1" applyFont="1" applyBorder="1" applyAlignment="1">
      <alignment vertical="center" wrapText="1"/>
    </xf>
    <xf numFmtId="4" fontId="13" fillId="0" borderId="59" xfId="0" applyNumberFormat="1" applyFont="1" applyBorder="1" applyAlignment="1">
      <alignment vertical="center"/>
    </xf>
    <xf numFmtId="0" fontId="9" fillId="0" borderId="109" xfId="0" applyFont="1" applyBorder="1" applyAlignment="1">
      <alignment horizontal="center" vertical="center"/>
    </xf>
    <xf numFmtId="0" fontId="9" fillId="0" borderId="109" xfId="0" applyFont="1" applyBorder="1" applyAlignment="1">
      <alignment vertical="center" wrapText="1"/>
    </xf>
    <xf numFmtId="3" fontId="13" fillId="0" borderId="109" xfId="0" applyNumberFormat="1" applyFont="1" applyBorder="1" applyAlignment="1">
      <alignment vertical="center"/>
    </xf>
    <xf numFmtId="0" fontId="10" fillId="2" borderId="59" xfId="0" applyFont="1" applyFill="1" applyBorder="1" applyAlignment="1">
      <alignment horizontal="center" vertical="center"/>
    </xf>
    <xf numFmtId="3" fontId="9" fillId="2" borderId="59" xfId="0" applyNumberFormat="1" applyFont="1" applyFill="1" applyBorder="1" applyAlignment="1">
      <alignment vertical="center"/>
    </xf>
    <xf numFmtId="49" fontId="9" fillId="0" borderId="107" xfId="0" applyNumberFormat="1" applyFont="1" applyBorder="1" applyAlignment="1">
      <alignment horizontal="center" vertical="center"/>
    </xf>
    <xf numFmtId="0" fontId="10" fillId="0" borderId="94" xfId="0" applyFont="1" applyBorder="1" applyAlignment="1">
      <alignment vertical="center"/>
    </xf>
    <xf numFmtId="1" fontId="15" fillId="0" borderId="109" xfId="0" applyNumberFormat="1" applyFont="1" applyBorder="1" applyAlignment="1">
      <alignment horizontal="center" vertical="center"/>
    </xf>
    <xf numFmtId="49" fontId="9" fillId="2" borderId="122" xfId="0" applyNumberFormat="1" applyFont="1" applyFill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2" xfId="0" applyFont="1" applyBorder="1" applyAlignment="1">
      <alignment vertical="center" wrapText="1"/>
    </xf>
    <xf numFmtId="3" fontId="9" fillId="0" borderId="102" xfId="0" applyNumberFormat="1" applyFont="1" applyBorder="1" applyAlignment="1">
      <alignment vertical="center"/>
    </xf>
    <xf numFmtId="4" fontId="13" fillId="0" borderId="102" xfId="0" applyNumberFormat="1" applyFont="1" applyBorder="1" applyAlignment="1">
      <alignment vertical="center"/>
    </xf>
    <xf numFmtId="3" fontId="13" fillId="0" borderId="102" xfId="0" applyNumberFormat="1" applyFont="1" applyBorder="1" applyAlignment="1">
      <alignment vertical="center"/>
    </xf>
    <xf numFmtId="0" fontId="9" fillId="2" borderId="114" xfId="0" applyFont="1" applyFill="1" applyBorder="1" applyAlignment="1">
      <alignment horizontal="center" vertical="center"/>
    </xf>
    <xf numFmtId="0" fontId="9" fillId="2" borderId="115" xfId="0" applyFont="1" applyFill="1" applyBorder="1" applyAlignment="1">
      <alignment horizontal="center" vertical="center"/>
    </xf>
    <xf numFmtId="0" fontId="9" fillId="2" borderId="123" xfId="0" applyFont="1" applyFill="1" applyBorder="1" applyAlignment="1">
      <alignment horizontal="center" vertical="center" wrapText="1"/>
    </xf>
    <xf numFmtId="3" fontId="9" fillId="2" borderId="115" xfId="0" applyNumberFormat="1" applyFont="1" applyFill="1" applyBorder="1" applyAlignment="1">
      <alignment vertical="center"/>
    </xf>
    <xf numFmtId="3" fontId="9" fillId="2" borderId="116" xfId="0" applyNumberFormat="1" applyFont="1" applyFill="1" applyBorder="1" applyAlignment="1">
      <alignment vertical="center"/>
    </xf>
    <xf numFmtId="3" fontId="14" fillId="0" borderId="101" xfId="0" applyNumberFormat="1" applyFont="1" applyBorder="1" applyAlignment="1">
      <alignment horizontal="right" vertical="center"/>
    </xf>
    <xf numFmtId="49" fontId="10" fillId="0" borderId="107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vertical="center" wrapText="1"/>
    </xf>
    <xf numFmtId="3" fontId="10" fillId="4" borderId="118" xfId="0" applyNumberFormat="1" applyFont="1" applyFill="1" applyBorder="1" applyAlignment="1">
      <alignment horizontal="right" vertical="center"/>
    </xf>
    <xf numFmtId="3" fontId="10" fillId="0" borderId="59" xfId="0" applyNumberFormat="1" applyFont="1" applyBorder="1" applyAlignment="1">
      <alignment horizontal="right" vertical="center" wrapText="1"/>
    </xf>
    <xf numFmtId="3" fontId="10" fillId="0" borderId="59" xfId="0" applyNumberFormat="1" applyFont="1" applyBorder="1" applyAlignment="1">
      <alignment vertical="center" wrapText="1"/>
    </xf>
    <xf numFmtId="0" fontId="9" fillId="0" borderId="107" xfId="0" applyFont="1" applyBorder="1" applyAlignment="1">
      <alignment horizontal="center" vertical="center"/>
    </xf>
    <xf numFmtId="0" fontId="10" fillId="0" borderId="124" xfId="0" applyFont="1" applyBorder="1" applyAlignment="1">
      <alignment vertical="center" wrapText="1"/>
    </xf>
    <xf numFmtId="3" fontId="10" fillId="0" borderId="124" xfId="0" applyNumberFormat="1" applyFont="1" applyBorder="1" applyAlignment="1">
      <alignment horizontal="right" vertical="center"/>
    </xf>
    <xf numFmtId="0" fontId="10" fillId="0" borderId="97" xfId="0" applyFont="1" applyBorder="1" applyAlignment="1">
      <alignment horizontal="center" vertical="center"/>
    </xf>
    <xf numFmtId="0" fontId="10" fillId="3" borderId="97" xfId="0" applyFont="1" applyFill="1" applyBorder="1" applyAlignment="1" applyProtection="1">
      <alignment horizontal="center" vertical="center"/>
      <protection locked="0"/>
    </xf>
    <xf numFmtId="1" fontId="10" fillId="0" borderId="101" xfId="0" applyNumberFormat="1" applyFont="1" applyBorder="1" applyAlignment="1">
      <alignment horizontal="center" vertical="center"/>
    </xf>
    <xf numFmtId="1" fontId="10" fillId="0" borderId="59" xfId="0" applyNumberFormat="1" applyFont="1" applyBorder="1" applyAlignment="1">
      <alignment horizontal="center" vertical="center"/>
    </xf>
    <xf numFmtId="3" fontId="9" fillId="0" borderId="109" xfId="0" applyNumberFormat="1" applyFont="1" applyBorder="1" applyAlignment="1">
      <alignment horizontal="center" vertical="center"/>
    </xf>
    <xf numFmtId="0" fontId="9" fillId="0" borderId="109" xfId="0" applyFont="1" applyBorder="1" applyAlignment="1">
      <alignment horizontal="left" vertical="center"/>
    </xf>
    <xf numFmtId="3" fontId="9" fillId="2" borderId="125" xfId="0" applyNumberFormat="1" applyFont="1" applyFill="1" applyBorder="1" applyAlignment="1">
      <alignment horizontal="center" vertical="center"/>
    </xf>
    <xf numFmtId="3" fontId="9" fillId="2" borderId="77" xfId="0" applyNumberFormat="1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9" fillId="2" borderId="77" xfId="0" applyFont="1" applyFill="1" applyBorder="1" applyAlignment="1">
      <alignment horizontal="center" vertical="center"/>
    </xf>
    <xf numFmtId="3" fontId="9" fillId="2" borderId="77" xfId="0" applyNumberFormat="1" applyFont="1" applyFill="1" applyBorder="1" applyAlignment="1">
      <alignment horizontal="right" vertical="center"/>
    </xf>
    <xf numFmtId="3" fontId="9" fillId="2" borderId="77" xfId="0" applyNumberFormat="1" applyFont="1" applyFill="1" applyBorder="1" applyAlignment="1">
      <alignment vertical="center"/>
    </xf>
    <xf numFmtId="3" fontId="9" fillId="2" borderId="126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textRotation="90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textRotation="90"/>
    </xf>
    <xf numFmtId="0" fontId="10" fillId="2" borderId="13" xfId="0" applyFont="1" applyFill="1" applyBorder="1" applyAlignment="1">
      <alignment horizontal="center" vertical="center" textRotation="90"/>
    </xf>
    <xf numFmtId="49" fontId="10" fillId="2" borderId="4" xfId="0" applyNumberFormat="1" applyFont="1" applyFill="1" applyBorder="1" applyAlignment="1">
      <alignment horizontal="center" vertical="center" textRotation="90" wrapText="1"/>
    </xf>
    <xf numFmtId="0" fontId="10" fillId="2" borderId="6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textRotation="90" wrapText="1"/>
    </xf>
    <xf numFmtId="0" fontId="10" fillId="2" borderId="61" xfId="0" applyFont="1" applyFill="1" applyBorder="1" applyAlignment="1">
      <alignment horizontal="center"/>
    </xf>
    <xf numFmtId="0" fontId="10" fillId="2" borderId="70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 vertical="center" textRotation="90" wrapText="1"/>
    </xf>
    <xf numFmtId="0" fontId="10" fillId="2" borderId="62" xfId="0" applyFont="1" applyFill="1" applyBorder="1" applyAlignment="1">
      <alignment horizontal="center" vertical="center" textRotation="90" wrapText="1"/>
    </xf>
    <xf numFmtId="49" fontId="10" fillId="2" borderId="66" xfId="0" applyNumberFormat="1" applyFont="1" applyFill="1" applyBorder="1" applyAlignment="1">
      <alignment horizontal="center" textRotation="90"/>
    </xf>
    <xf numFmtId="49" fontId="10" fillId="2" borderId="68" xfId="0" applyNumberFormat="1" applyFont="1" applyFill="1" applyBorder="1" applyAlignment="1">
      <alignment horizontal="center" textRotation="90"/>
    </xf>
    <xf numFmtId="0" fontId="10" fillId="2" borderId="67" xfId="0" applyFont="1" applyFill="1" applyBorder="1" applyAlignment="1">
      <alignment horizontal="center" vertical="center" textRotation="90" wrapText="1"/>
    </xf>
    <xf numFmtId="0" fontId="10" fillId="2" borderId="68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4" borderId="1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82"/>
  <sheetViews>
    <sheetView tabSelected="1" view="pageBreakPreview" topLeftCell="B1" zoomScaleNormal="98" zoomScaleSheetLayoutView="100" workbookViewId="0">
      <selection activeCell="F2" sqref="F2"/>
    </sheetView>
  </sheetViews>
  <sheetFormatPr defaultColWidth="9.140625" defaultRowHeight="12.75"/>
  <cols>
    <col min="1" max="1" width="5.42578125" customWidth="1"/>
    <col min="2" max="2" width="8.140625" customWidth="1"/>
    <col min="3" max="3" width="7.28515625" style="1" customWidth="1"/>
    <col min="4" max="4" width="39" style="2" customWidth="1"/>
    <col min="5" max="5" width="16.140625" customWidth="1"/>
    <col min="6" max="7" width="16.42578125" customWidth="1"/>
    <col min="8" max="8" width="15.5703125" customWidth="1"/>
    <col min="9" max="9" width="13.7109375" customWidth="1"/>
    <col min="10" max="10" width="12.85546875" customWidth="1"/>
    <col min="11" max="11" width="14.7109375" customWidth="1"/>
    <col min="12" max="12" width="12.85546875" customWidth="1"/>
    <col min="13" max="13" width="12.28515625" customWidth="1"/>
    <col min="14" max="14" width="12" customWidth="1"/>
    <col min="15" max="15" width="12.85546875" customWidth="1"/>
    <col min="16" max="16" width="15" customWidth="1"/>
    <col min="17" max="17" width="9.5703125" customWidth="1"/>
    <col min="18" max="18" width="6.140625" customWidth="1"/>
  </cols>
  <sheetData>
    <row r="1" spans="1:18" ht="14.25">
      <c r="A1" s="18"/>
      <c r="B1" s="18"/>
      <c r="C1" s="19"/>
      <c r="D1" s="18"/>
      <c r="E1" s="20"/>
      <c r="F1" s="18"/>
      <c r="G1" s="18"/>
      <c r="H1" s="18"/>
      <c r="I1" s="18"/>
      <c r="J1" s="18"/>
      <c r="K1" s="18"/>
      <c r="L1" s="18"/>
      <c r="M1" s="18"/>
      <c r="N1" s="18"/>
      <c r="O1" s="18" t="s">
        <v>148</v>
      </c>
      <c r="P1" s="18"/>
      <c r="Q1" s="18"/>
      <c r="R1" s="18"/>
    </row>
    <row r="2" spans="1:18" ht="14.25">
      <c r="A2" s="18"/>
      <c r="B2" s="18"/>
      <c r="C2" s="21"/>
      <c r="D2" s="22"/>
      <c r="E2" s="20"/>
      <c r="F2" s="18"/>
      <c r="G2" s="18"/>
      <c r="H2" s="18"/>
      <c r="I2" s="18"/>
      <c r="J2" s="18"/>
      <c r="K2" s="18"/>
      <c r="L2" s="18"/>
      <c r="M2" s="18"/>
      <c r="N2" s="18"/>
      <c r="O2" s="18" t="s">
        <v>149</v>
      </c>
      <c r="P2" s="18"/>
      <c r="Q2" s="18"/>
      <c r="R2" s="18"/>
    </row>
    <row r="3" spans="1:18" ht="12.75" customHeight="1">
      <c r="A3" s="18"/>
      <c r="B3" s="18"/>
      <c r="C3" s="19"/>
      <c r="D3" s="23"/>
      <c r="E3" s="20"/>
      <c r="F3" s="18"/>
      <c r="G3" s="18"/>
      <c r="H3" s="18"/>
      <c r="I3" s="18"/>
      <c r="J3" s="18"/>
      <c r="K3" s="18"/>
      <c r="L3" s="18"/>
      <c r="M3" s="18"/>
      <c r="N3" s="18"/>
      <c r="O3" s="18" t="s">
        <v>287</v>
      </c>
      <c r="P3" s="18"/>
      <c r="Q3" s="18"/>
      <c r="R3" s="18"/>
    </row>
    <row r="4" spans="1:18" ht="15">
      <c r="A4" s="18"/>
      <c r="B4" s="18"/>
      <c r="C4" s="19"/>
      <c r="D4" s="844" t="s">
        <v>268</v>
      </c>
      <c r="E4" s="844"/>
      <c r="F4" s="24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" thickBot="1">
      <c r="A5" s="18"/>
      <c r="B5" s="18"/>
      <c r="C5" s="21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22.5" customHeight="1" thickBot="1">
      <c r="A6" s="845" t="s">
        <v>0</v>
      </c>
      <c r="B6" s="57"/>
      <c r="C6" s="57"/>
      <c r="D6" s="846" t="s">
        <v>150</v>
      </c>
      <c r="E6" s="847" t="s">
        <v>269</v>
      </c>
      <c r="F6" s="849" t="s">
        <v>263</v>
      </c>
      <c r="G6" s="849"/>
      <c r="H6" s="849"/>
      <c r="I6" s="849"/>
      <c r="J6" s="849"/>
      <c r="K6" s="849"/>
      <c r="L6" s="849"/>
      <c r="M6" s="849"/>
      <c r="N6" s="849"/>
      <c r="O6" s="849"/>
      <c r="P6" s="849"/>
      <c r="Q6" s="850"/>
      <c r="R6" s="851"/>
    </row>
    <row r="7" spans="1:18" ht="25.5" customHeight="1" thickBot="1">
      <c r="A7" s="845"/>
      <c r="B7" s="852" t="s">
        <v>1</v>
      </c>
      <c r="C7" s="853" t="s">
        <v>151</v>
      </c>
      <c r="D7" s="846"/>
      <c r="E7" s="847"/>
      <c r="F7" s="854" t="s">
        <v>152</v>
      </c>
      <c r="G7" s="855" t="s">
        <v>153</v>
      </c>
      <c r="H7" s="855"/>
      <c r="I7" s="855"/>
      <c r="J7" s="855"/>
      <c r="K7" s="855"/>
      <c r="L7" s="855"/>
      <c r="M7" s="855"/>
      <c r="N7" s="856" t="s">
        <v>154</v>
      </c>
      <c r="O7" s="857" t="s">
        <v>153</v>
      </c>
      <c r="P7" s="857"/>
      <c r="Q7" s="858"/>
      <c r="R7" s="857"/>
    </row>
    <row r="8" spans="1:18" ht="25.5" customHeight="1" thickBot="1">
      <c r="A8" s="845"/>
      <c r="B8" s="852"/>
      <c r="C8" s="853"/>
      <c r="D8" s="846"/>
      <c r="E8" s="847"/>
      <c r="F8" s="854"/>
      <c r="G8" s="58"/>
      <c r="H8" s="58"/>
      <c r="I8" s="58"/>
      <c r="J8" s="58"/>
      <c r="K8" s="863" t="s">
        <v>159</v>
      </c>
      <c r="L8" s="58"/>
      <c r="M8" s="58"/>
      <c r="N8" s="856"/>
      <c r="O8" s="859" t="s">
        <v>162</v>
      </c>
      <c r="P8" s="59" t="s">
        <v>165</v>
      </c>
      <c r="Q8" s="861" t="s">
        <v>223</v>
      </c>
      <c r="R8" s="859" t="s">
        <v>222</v>
      </c>
    </row>
    <row r="9" spans="1:18" ht="211.5" customHeight="1">
      <c r="A9" s="845"/>
      <c r="B9" s="852"/>
      <c r="C9" s="853"/>
      <c r="D9" s="846"/>
      <c r="E9" s="847"/>
      <c r="F9" s="854"/>
      <c r="G9" s="60" t="s">
        <v>155</v>
      </c>
      <c r="H9" s="60" t="s">
        <v>156</v>
      </c>
      <c r="I9" s="60" t="s">
        <v>157</v>
      </c>
      <c r="J9" s="60" t="s">
        <v>158</v>
      </c>
      <c r="K9" s="864"/>
      <c r="L9" s="60" t="s">
        <v>160</v>
      </c>
      <c r="M9" s="60" t="s">
        <v>161</v>
      </c>
      <c r="N9" s="856"/>
      <c r="O9" s="860"/>
      <c r="P9" s="61" t="s">
        <v>163</v>
      </c>
      <c r="Q9" s="862"/>
      <c r="R9" s="860"/>
    </row>
    <row r="10" spans="1:18" s="3" customFormat="1" ht="18" customHeight="1">
      <c r="A10" s="751">
        <v>1</v>
      </c>
      <c r="B10" s="752">
        <v>2</v>
      </c>
      <c r="C10" s="752">
        <v>3</v>
      </c>
      <c r="D10" s="752">
        <v>4</v>
      </c>
      <c r="E10" s="752">
        <v>6</v>
      </c>
      <c r="F10" s="62">
        <v>7</v>
      </c>
      <c r="G10" s="62">
        <v>8</v>
      </c>
      <c r="H10" s="62">
        <v>9</v>
      </c>
      <c r="I10" s="62">
        <v>10</v>
      </c>
      <c r="J10" s="62">
        <v>11</v>
      </c>
      <c r="K10" s="62">
        <v>12</v>
      </c>
      <c r="L10" s="62">
        <v>13</v>
      </c>
      <c r="M10" s="62">
        <v>14</v>
      </c>
      <c r="N10" s="62">
        <v>15</v>
      </c>
      <c r="O10" s="62">
        <v>16</v>
      </c>
      <c r="P10" s="62">
        <v>17</v>
      </c>
      <c r="Q10" s="63">
        <v>18</v>
      </c>
      <c r="R10" s="62">
        <v>19</v>
      </c>
    </row>
    <row r="11" spans="1:18" s="4" customFormat="1" ht="21" customHeight="1">
      <c r="A11" s="753" t="s">
        <v>2</v>
      </c>
      <c r="B11" s="753"/>
      <c r="C11" s="753"/>
      <c r="D11" s="754" t="s">
        <v>3</v>
      </c>
      <c r="E11" s="755">
        <f t="shared" ref="E11:R11" si="0">SUM(E12+E14)</f>
        <v>55555</v>
      </c>
      <c r="F11" s="750">
        <f t="shared" si="0"/>
        <v>55555</v>
      </c>
      <c r="G11" s="747">
        <f t="shared" si="0"/>
        <v>46555</v>
      </c>
      <c r="H11" s="747">
        <f t="shared" si="0"/>
        <v>9000</v>
      </c>
      <c r="I11" s="747">
        <f t="shared" si="0"/>
        <v>0</v>
      </c>
      <c r="J11" s="747">
        <f t="shared" si="0"/>
        <v>0</v>
      </c>
      <c r="K11" s="747">
        <f t="shared" si="0"/>
        <v>0</v>
      </c>
      <c r="L11" s="748">
        <f t="shared" si="0"/>
        <v>0</v>
      </c>
      <c r="M11" s="748">
        <f t="shared" si="0"/>
        <v>0</v>
      </c>
      <c r="N11" s="748">
        <f t="shared" si="0"/>
        <v>0</v>
      </c>
      <c r="O11" s="748">
        <f t="shared" si="0"/>
        <v>0</v>
      </c>
      <c r="P11" s="748">
        <f t="shared" si="0"/>
        <v>0</v>
      </c>
      <c r="Q11" s="748">
        <f t="shared" si="0"/>
        <v>0</v>
      </c>
      <c r="R11" s="748">
        <f t="shared" si="0"/>
        <v>0</v>
      </c>
    </row>
    <row r="12" spans="1:18" s="4" customFormat="1" ht="34.5" customHeight="1">
      <c r="A12" s="767"/>
      <c r="B12" s="68" t="s">
        <v>4</v>
      </c>
      <c r="C12" s="69"/>
      <c r="D12" s="70" t="s">
        <v>5</v>
      </c>
      <c r="E12" s="71">
        <v>9000</v>
      </c>
      <c r="F12" s="749">
        <v>9000</v>
      </c>
      <c r="G12" s="749"/>
      <c r="H12" s="749">
        <v>9000</v>
      </c>
      <c r="I12" s="749"/>
      <c r="J12" s="749"/>
      <c r="K12" s="749"/>
      <c r="L12" s="749"/>
      <c r="M12" s="749"/>
      <c r="N12" s="749"/>
      <c r="O12" s="749"/>
      <c r="P12" s="749"/>
      <c r="Q12" s="749"/>
      <c r="R12" s="749"/>
    </row>
    <row r="13" spans="1:18" s="4" customFormat="1" ht="21" customHeight="1">
      <c r="A13" s="767"/>
      <c r="B13" s="729"/>
      <c r="C13" s="763" t="s">
        <v>6</v>
      </c>
      <c r="D13" s="448" t="s">
        <v>7</v>
      </c>
      <c r="E13" s="305">
        <v>9000</v>
      </c>
      <c r="F13" s="758">
        <v>9000</v>
      </c>
      <c r="G13" s="758"/>
      <c r="H13" s="825">
        <v>9000</v>
      </c>
      <c r="I13" s="758"/>
      <c r="J13" s="758"/>
      <c r="K13" s="758"/>
      <c r="L13" s="758"/>
      <c r="M13" s="758"/>
      <c r="N13" s="758"/>
      <c r="O13" s="758"/>
      <c r="P13" s="758"/>
      <c r="Q13" s="758"/>
      <c r="R13" s="758"/>
    </row>
    <row r="14" spans="1:18" s="5" customFormat="1" ht="30.6" customHeight="1">
      <c r="A14" s="757"/>
      <c r="B14" s="765" t="s">
        <v>258</v>
      </c>
      <c r="C14" s="764"/>
      <c r="D14" s="762" t="s">
        <v>47</v>
      </c>
      <c r="E14" s="772">
        <f t="shared" ref="E14:R14" si="1">SUM(E15:E16)</f>
        <v>46555</v>
      </c>
      <c r="F14" s="759">
        <f t="shared" si="1"/>
        <v>46555</v>
      </c>
      <c r="G14" s="759">
        <f t="shared" si="1"/>
        <v>46555</v>
      </c>
      <c r="H14" s="759"/>
      <c r="I14" s="760">
        <f t="shared" si="1"/>
        <v>0</v>
      </c>
      <c r="J14" s="760">
        <f t="shared" si="1"/>
        <v>0</v>
      </c>
      <c r="K14" s="760">
        <f t="shared" si="1"/>
        <v>0</v>
      </c>
      <c r="L14" s="760">
        <f t="shared" si="1"/>
        <v>0</v>
      </c>
      <c r="M14" s="760">
        <f t="shared" si="1"/>
        <v>0</v>
      </c>
      <c r="N14" s="760">
        <f t="shared" si="1"/>
        <v>0</v>
      </c>
      <c r="O14" s="760">
        <f t="shared" si="1"/>
        <v>0</v>
      </c>
      <c r="P14" s="760">
        <f t="shared" si="1"/>
        <v>0</v>
      </c>
      <c r="Q14" s="760">
        <f t="shared" si="1"/>
        <v>0</v>
      </c>
      <c r="R14" s="760">
        <f t="shared" si="1"/>
        <v>0</v>
      </c>
    </row>
    <row r="15" spans="1:18" s="5" customFormat="1" ht="23.25" customHeight="1">
      <c r="A15" s="67"/>
      <c r="C15" s="761">
        <v>4010</v>
      </c>
      <c r="D15" s="761" t="s">
        <v>22</v>
      </c>
      <c r="E15" s="773">
        <v>39726</v>
      </c>
      <c r="F15" s="355">
        <v>39726</v>
      </c>
      <c r="G15" s="355">
        <v>39726</v>
      </c>
      <c r="H15" s="759"/>
      <c r="I15" s="760"/>
      <c r="J15" s="760"/>
      <c r="K15" s="760"/>
      <c r="L15" s="760"/>
      <c r="M15" s="760"/>
      <c r="N15" s="760"/>
      <c r="O15" s="760"/>
      <c r="P15" s="760"/>
      <c r="Q15" s="766"/>
      <c r="R15" s="756"/>
    </row>
    <row r="16" spans="1:18" s="3" customFormat="1" ht="23.25" customHeight="1" thickBot="1">
      <c r="A16" s="73"/>
      <c r="C16" s="771">
        <v>4110</v>
      </c>
      <c r="D16" s="771" t="s">
        <v>259</v>
      </c>
      <c r="E16" s="773">
        <v>6829</v>
      </c>
      <c r="F16" s="355">
        <v>6829</v>
      </c>
      <c r="G16" s="397">
        <v>6829</v>
      </c>
      <c r="H16" s="185"/>
      <c r="I16" s="393"/>
      <c r="J16" s="393"/>
      <c r="K16" s="393"/>
      <c r="L16" s="393"/>
      <c r="M16" s="393"/>
      <c r="N16" s="393"/>
      <c r="O16" s="393"/>
      <c r="P16" s="393"/>
      <c r="Q16" s="74"/>
      <c r="R16" s="74"/>
    </row>
    <row r="17" spans="1:18" s="3" customFormat="1" ht="13.5" hidden="1" customHeight="1" thickBot="1">
      <c r="A17" s="73"/>
      <c r="B17" s="25" t="s">
        <v>224</v>
      </c>
      <c r="C17" s="768"/>
      <c r="D17" s="769" t="s">
        <v>225</v>
      </c>
      <c r="E17" s="770"/>
      <c r="F17" s="391"/>
      <c r="G17" s="76"/>
      <c r="H17" s="77"/>
      <c r="I17" s="76"/>
      <c r="J17" s="76"/>
      <c r="K17" s="76"/>
      <c r="L17" s="76"/>
      <c r="M17" s="76"/>
      <c r="N17" s="76"/>
      <c r="O17" s="76"/>
      <c r="P17" s="76"/>
      <c r="Q17" s="76"/>
      <c r="R17" s="76"/>
    </row>
    <row r="18" spans="1:18" s="6" customFormat="1" ht="21" customHeight="1" thickBot="1">
      <c r="A18" s="78" t="s">
        <v>8</v>
      </c>
      <c r="B18" s="79"/>
      <c r="C18" s="80"/>
      <c r="D18" s="80" t="s">
        <v>9</v>
      </c>
      <c r="E18" s="81">
        <f t="shared" ref="E18:R18" si="2">SUM(E19+E22+E25)</f>
        <v>99625</v>
      </c>
      <c r="F18" s="82">
        <f t="shared" si="2"/>
        <v>99625</v>
      </c>
      <c r="G18" s="82">
        <f t="shared" si="2"/>
        <v>15625</v>
      </c>
      <c r="H18" s="82">
        <f t="shared" si="2"/>
        <v>84000</v>
      </c>
      <c r="I18" s="82">
        <f t="shared" si="2"/>
        <v>0</v>
      </c>
      <c r="J18" s="82">
        <f t="shared" si="2"/>
        <v>0</v>
      </c>
      <c r="K18" s="82">
        <f t="shared" si="2"/>
        <v>0</v>
      </c>
      <c r="L18" s="82">
        <f t="shared" si="2"/>
        <v>0</v>
      </c>
      <c r="M18" s="82">
        <f t="shared" si="2"/>
        <v>0</v>
      </c>
      <c r="N18" s="82">
        <f t="shared" si="2"/>
        <v>0</v>
      </c>
      <c r="O18" s="82">
        <f t="shared" si="2"/>
        <v>0</v>
      </c>
      <c r="P18" s="82">
        <f t="shared" si="2"/>
        <v>0</v>
      </c>
      <c r="Q18" s="82">
        <f t="shared" si="2"/>
        <v>0</v>
      </c>
      <c r="R18" s="82">
        <f t="shared" si="2"/>
        <v>0</v>
      </c>
    </row>
    <row r="19" spans="1:18" s="6" customFormat="1" ht="23.25" customHeight="1">
      <c r="A19" s="83"/>
      <c r="B19" s="84" t="s">
        <v>10</v>
      </c>
      <c r="C19" s="85"/>
      <c r="D19" s="86" t="s">
        <v>11</v>
      </c>
      <c r="E19" s="87">
        <v>0</v>
      </c>
      <c r="F19" s="87"/>
      <c r="G19" s="88"/>
      <c r="H19" s="87"/>
      <c r="I19" s="88"/>
      <c r="J19" s="87"/>
      <c r="K19" s="88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90"/>
      <c r="R19" s="89">
        <v>0</v>
      </c>
    </row>
    <row r="20" spans="1:18" s="6" customFormat="1" ht="19.5" customHeight="1">
      <c r="A20" s="91"/>
      <c r="B20" s="92"/>
      <c r="C20" s="93">
        <v>3030</v>
      </c>
      <c r="D20" s="94" t="s">
        <v>12</v>
      </c>
      <c r="E20" s="95">
        <v>0</v>
      </c>
      <c r="F20" s="96"/>
      <c r="G20" s="97"/>
      <c r="H20" s="96"/>
      <c r="I20" s="97"/>
      <c r="J20" s="96"/>
      <c r="K20" s="97"/>
      <c r="L20" s="97"/>
      <c r="M20" s="97"/>
      <c r="N20" s="97"/>
      <c r="O20" s="97"/>
      <c r="P20" s="97"/>
      <c r="Q20" s="98"/>
      <c r="R20" s="97"/>
    </row>
    <row r="21" spans="1:18" s="6" customFormat="1" ht="20.25" hidden="1" customHeight="1">
      <c r="A21" s="91"/>
      <c r="B21" s="92"/>
      <c r="C21" s="99">
        <v>4300</v>
      </c>
      <c r="D21" s="100" t="s">
        <v>7</v>
      </c>
      <c r="E21" s="101"/>
      <c r="F21" s="101"/>
      <c r="G21" s="102"/>
      <c r="H21" s="101"/>
      <c r="I21" s="102"/>
      <c r="J21" s="101"/>
      <c r="K21" s="102"/>
      <c r="L21" s="102"/>
      <c r="M21" s="102"/>
      <c r="N21" s="102"/>
      <c r="O21" s="102"/>
      <c r="P21" s="102"/>
      <c r="Q21" s="102"/>
      <c r="R21" s="102"/>
    </row>
    <row r="22" spans="1:18" ht="21" customHeight="1">
      <c r="A22" s="67"/>
      <c r="B22" s="103" t="s">
        <v>13</v>
      </c>
      <c r="C22" s="104"/>
      <c r="D22" s="105" t="s">
        <v>14</v>
      </c>
      <c r="E22" s="106">
        <v>82000</v>
      </c>
      <c r="F22" s="107">
        <v>82000</v>
      </c>
      <c r="G22" s="108"/>
      <c r="H22" s="107">
        <v>82000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9"/>
      <c r="R22" s="108">
        <v>0</v>
      </c>
    </row>
    <row r="23" spans="1:18" ht="21" customHeight="1">
      <c r="A23" s="67"/>
      <c r="B23" s="68"/>
      <c r="C23" s="110" t="s">
        <v>15</v>
      </c>
      <c r="D23" s="94" t="s">
        <v>16</v>
      </c>
      <c r="E23" s="111">
        <v>2000</v>
      </c>
      <c r="F23" s="112">
        <v>2000</v>
      </c>
      <c r="G23" s="97"/>
      <c r="H23" s="96">
        <v>2000</v>
      </c>
      <c r="I23" s="97"/>
      <c r="J23" s="96"/>
      <c r="K23" s="96"/>
      <c r="L23" s="96"/>
      <c r="M23" s="96"/>
      <c r="N23" s="96"/>
      <c r="O23" s="96"/>
      <c r="P23" s="96"/>
      <c r="Q23" s="113"/>
      <c r="R23" s="96"/>
    </row>
    <row r="24" spans="1:18" ht="24" customHeight="1" thickBot="1">
      <c r="A24" s="114"/>
      <c r="B24" s="115"/>
      <c r="C24" s="116">
        <v>4300</v>
      </c>
      <c r="D24" s="117" t="s">
        <v>7</v>
      </c>
      <c r="E24" s="118">
        <v>80000</v>
      </c>
      <c r="F24" s="118">
        <v>80000</v>
      </c>
      <c r="G24" s="119"/>
      <c r="H24" s="120">
        <v>80000</v>
      </c>
      <c r="I24" s="119"/>
      <c r="J24" s="120"/>
      <c r="K24" s="120"/>
      <c r="L24" s="120"/>
      <c r="M24" s="120"/>
      <c r="N24" s="120"/>
      <c r="O24" s="120"/>
      <c r="P24" s="120"/>
      <c r="Q24" s="120"/>
      <c r="R24" s="120"/>
    </row>
    <row r="25" spans="1:18" ht="24" customHeight="1" thickBot="1">
      <c r="A25" s="114"/>
      <c r="B25" s="103" t="s">
        <v>260</v>
      </c>
      <c r="C25" s="774"/>
      <c r="D25" s="776" t="s">
        <v>47</v>
      </c>
      <c r="E25" s="779">
        <f t="shared" ref="E25:J25" si="3">SUM(E26:E29)</f>
        <v>17625</v>
      </c>
      <c r="F25" s="779">
        <f t="shared" si="3"/>
        <v>17625</v>
      </c>
      <c r="G25" s="781">
        <f t="shared" si="3"/>
        <v>15625</v>
      </c>
      <c r="H25" s="781">
        <f t="shared" si="3"/>
        <v>2000</v>
      </c>
      <c r="I25" s="780">
        <f t="shared" si="3"/>
        <v>0</v>
      </c>
      <c r="J25" s="781">
        <f t="shared" si="3"/>
        <v>0</v>
      </c>
      <c r="K25" s="781"/>
      <c r="L25" s="781"/>
      <c r="M25" s="781"/>
      <c r="N25" s="781"/>
      <c r="O25" s="781"/>
      <c r="P25" s="781"/>
      <c r="Q25" s="781"/>
      <c r="R25" s="781"/>
    </row>
    <row r="26" spans="1:18" ht="24" customHeight="1" thickBot="1">
      <c r="A26" s="114"/>
      <c r="B26" s="46"/>
      <c r="C26" s="774">
        <v>4010</v>
      </c>
      <c r="D26" s="761" t="s">
        <v>22</v>
      </c>
      <c r="E26" s="371">
        <v>13060</v>
      </c>
      <c r="F26" s="371">
        <v>13060</v>
      </c>
      <c r="G26" s="371">
        <v>13060</v>
      </c>
      <c r="H26" s="372"/>
      <c r="I26" s="775"/>
      <c r="J26" s="372"/>
      <c r="K26" s="372"/>
      <c r="L26" s="372"/>
      <c r="M26" s="372"/>
      <c r="N26" s="372"/>
      <c r="O26" s="372"/>
      <c r="P26" s="372"/>
      <c r="Q26" s="372"/>
      <c r="R26" s="372"/>
    </row>
    <row r="27" spans="1:18" ht="24" customHeight="1" thickBot="1">
      <c r="A27" s="114"/>
      <c r="B27" s="46"/>
      <c r="C27" s="774">
        <v>4110</v>
      </c>
      <c r="D27" s="771" t="s">
        <v>259</v>
      </c>
      <c r="E27" s="371">
        <v>2245</v>
      </c>
      <c r="F27" s="371">
        <v>2245</v>
      </c>
      <c r="G27" s="371">
        <v>2245</v>
      </c>
      <c r="H27" s="372"/>
      <c r="I27" s="775"/>
      <c r="J27" s="372"/>
      <c r="K27" s="372"/>
      <c r="L27" s="372"/>
      <c r="M27" s="372"/>
      <c r="N27" s="372"/>
      <c r="O27" s="372"/>
      <c r="P27" s="372"/>
      <c r="Q27" s="372"/>
      <c r="R27" s="372"/>
    </row>
    <row r="28" spans="1:18" ht="32.25" customHeight="1" thickBot="1">
      <c r="A28" s="114"/>
      <c r="B28" s="46"/>
      <c r="C28" s="774">
        <v>4120</v>
      </c>
      <c r="D28" s="778" t="s">
        <v>264</v>
      </c>
      <c r="E28" s="371">
        <v>320</v>
      </c>
      <c r="F28" s="371">
        <v>320</v>
      </c>
      <c r="G28" s="371">
        <v>320</v>
      </c>
      <c r="H28" s="372"/>
      <c r="I28" s="775"/>
      <c r="J28" s="372"/>
      <c r="K28" s="372"/>
      <c r="L28" s="372"/>
      <c r="M28" s="372"/>
      <c r="N28" s="372"/>
      <c r="O28" s="372"/>
      <c r="P28" s="372"/>
      <c r="Q28" s="372"/>
      <c r="R28" s="372"/>
    </row>
    <row r="29" spans="1:18" ht="25.5" customHeight="1" thickBot="1">
      <c r="A29" s="114"/>
      <c r="B29" s="46"/>
      <c r="C29" s="777">
        <v>4300</v>
      </c>
      <c r="D29" s="117" t="s">
        <v>7</v>
      </c>
      <c r="E29" s="371">
        <v>2000</v>
      </c>
      <c r="F29" s="371">
        <v>2000</v>
      </c>
      <c r="G29" s="775"/>
      <c r="H29" s="372">
        <v>2000</v>
      </c>
      <c r="I29" s="775"/>
      <c r="J29" s="372"/>
      <c r="K29" s="372"/>
      <c r="L29" s="372"/>
      <c r="M29" s="372"/>
      <c r="N29" s="372"/>
      <c r="O29" s="372"/>
      <c r="P29" s="372"/>
      <c r="Q29" s="372"/>
      <c r="R29" s="372"/>
    </row>
    <row r="30" spans="1:18" ht="24.75" customHeight="1" thickBot="1">
      <c r="A30" s="121">
        <v>600</v>
      </c>
      <c r="B30" s="122"/>
      <c r="C30" s="80"/>
      <c r="D30" s="80" t="s">
        <v>17</v>
      </c>
      <c r="E30" s="123">
        <f t="shared" ref="E30:R30" si="4">SUM(E33)</f>
        <v>25294461</v>
      </c>
      <c r="F30" s="123">
        <f t="shared" si="4"/>
        <v>11996796</v>
      </c>
      <c r="G30" s="123">
        <f t="shared" si="4"/>
        <v>0</v>
      </c>
      <c r="H30" s="123">
        <f t="shared" si="4"/>
        <v>11996796</v>
      </c>
      <c r="I30" s="123">
        <f t="shared" si="4"/>
        <v>0</v>
      </c>
      <c r="J30" s="123">
        <f t="shared" si="4"/>
        <v>0</v>
      </c>
      <c r="K30" s="123">
        <f t="shared" si="4"/>
        <v>0</v>
      </c>
      <c r="L30" s="123">
        <f t="shared" si="4"/>
        <v>0</v>
      </c>
      <c r="M30" s="123">
        <f t="shared" si="4"/>
        <v>0</v>
      </c>
      <c r="N30" s="123">
        <f t="shared" si="4"/>
        <v>13297665</v>
      </c>
      <c r="O30" s="123">
        <f t="shared" si="4"/>
        <v>13297665</v>
      </c>
      <c r="P30" s="123">
        <f t="shared" si="4"/>
        <v>0</v>
      </c>
      <c r="Q30" s="123">
        <f t="shared" si="4"/>
        <v>0</v>
      </c>
      <c r="R30" s="123">
        <f t="shared" si="4"/>
        <v>0</v>
      </c>
    </row>
    <row r="31" spans="1:18" ht="21" hidden="1" customHeight="1" thickBot="1">
      <c r="A31" s="124"/>
      <c r="B31" s="125">
        <v>60001</v>
      </c>
      <c r="C31" s="126"/>
      <c r="D31" s="127" t="s">
        <v>214</v>
      </c>
      <c r="E31" s="128">
        <v>0</v>
      </c>
      <c r="F31" s="128">
        <v>0</v>
      </c>
      <c r="G31" s="128"/>
      <c r="H31" s="128"/>
      <c r="I31" s="128">
        <v>0</v>
      </c>
      <c r="J31" s="128"/>
      <c r="K31" s="128"/>
      <c r="L31" s="128"/>
      <c r="M31" s="128"/>
      <c r="N31" s="128"/>
      <c r="O31" s="128"/>
      <c r="P31" s="129"/>
      <c r="Q31" s="128"/>
      <c r="R31" s="128"/>
    </row>
    <row r="32" spans="1:18" ht="63.6" hidden="1" customHeight="1">
      <c r="A32" s="124"/>
      <c r="B32" s="130"/>
      <c r="C32" s="131">
        <v>2330</v>
      </c>
      <c r="D32" s="132" t="s">
        <v>215</v>
      </c>
      <c r="E32" s="133">
        <v>0</v>
      </c>
      <c r="F32" s="133">
        <v>0</v>
      </c>
      <c r="G32" s="133"/>
      <c r="H32" s="133"/>
      <c r="I32" s="133">
        <v>0</v>
      </c>
      <c r="J32" s="133"/>
      <c r="K32" s="133"/>
      <c r="L32" s="133"/>
      <c r="M32" s="133"/>
      <c r="N32" s="133"/>
      <c r="O32" s="133"/>
      <c r="P32" s="134"/>
      <c r="Q32" s="133"/>
      <c r="R32" s="133"/>
    </row>
    <row r="33" spans="1:18" ht="28.5" customHeight="1">
      <c r="A33" s="136"/>
      <c r="B33" s="137">
        <v>60014</v>
      </c>
      <c r="C33" s="85"/>
      <c r="D33" s="138" t="s">
        <v>18</v>
      </c>
      <c r="E33" s="139">
        <f t="shared" ref="E33:R33" si="5">SUM(E34:E55)</f>
        <v>25294461</v>
      </c>
      <c r="F33" s="139">
        <f t="shared" si="5"/>
        <v>11996796</v>
      </c>
      <c r="G33" s="139">
        <f t="shared" si="5"/>
        <v>0</v>
      </c>
      <c r="H33" s="139">
        <f t="shared" si="5"/>
        <v>11996796</v>
      </c>
      <c r="I33" s="139">
        <f t="shared" si="5"/>
        <v>0</v>
      </c>
      <c r="J33" s="139">
        <f t="shared" si="5"/>
        <v>0</v>
      </c>
      <c r="K33" s="140">
        <f t="shared" si="5"/>
        <v>0</v>
      </c>
      <c r="L33" s="140">
        <f t="shared" si="5"/>
        <v>0</v>
      </c>
      <c r="M33" s="140">
        <f t="shared" si="5"/>
        <v>0</v>
      </c>
      <c r="N33" s="139">
        <f t="shared" si="5"/>
        <v>13297665</v>
      </c>
      <c r="O33" s="139">
        <f t="shared" si="5"/>
        <v>13297665</v>
      </c>
      <c r="P33" s="140">
        <f t="shared" si="5"/>
        <v>0</v>
      </c>
      <c r="Q33" s="139">
        <f t="shared" si="5"/>
        <v>0</v>
      </c>
      <c r="R33" s="140">
        <f t="shared" si="5"/>
        <v>0</v>
      </c>
    </row>
    <row r="34" spans="1:18" ht="75.75" hidden="1" customHeight="1">
      <c r="A34" s="136"/>
      <c r="B34" s="141"/>
      <c r="C34" s="93">
        <v>2310</v>
      </c>
      <c r="D34" s="94" t="s">
        <v>104</v>
      </c>
      <c r="E34" s="111">
        <v>0</v>
      </c>
      <c r="F34" s="142">
        <v>0</v>
      </c>
      <c r="G34" s="112"/>
      <c r="H34" s="112"/>
      <c r="I34" s="112"/>
      <c r="J34" s="112"/>
      <c r="K34" s="112"/>
      <c r="L34" s="112"/>
      <c r="M34" s="112"/>
      <c r="N34" s="112"/>
      <c r="O34" s="112"/>
      <c r="P34" s="143"/>
      <c r="Q34" s="144"/>
      <c r="R34" s="112"/>
    </row>
    <row r="35" spans="1:18" ht="21" customHeight="1">
      <c r="A35" s="145"/>
      <c r="B35" s="146"/>
      <c r="C35" s="153">
        <v>4210</v>
      </c>
      <c r="D35" s="28" t="s">
        <v>16</v>
      </c>
      <c r="E35" s="154">
        <v>2290466</v>
      </c>
      <c r="F35" s="154">
        <v>2290466</v>
      </c>
      <c r="G35" s="155"/>
      <c r="H35" s="154">
        <v>2290466</v>
      </c>
      <c r="I35" s="155"/>
      <c r="J35" s="155"/>
      <c r="K35" s="155"/>
      <c r="L35" s="155"/>
      <c r="M35" s="155"/>
      <c r="N35" s="155"/>
      <c r="O35" s="155"/>
      <c r="P35" s="155"/>
      <c r="Q35" s="155"/>
      <c r="R35" s="155"/>
    </row>
    <row r="36" spans="1:18" ht="21" customHeight="1">
      <c r="A36" s="145"/>
      <c r="B36" s="146"/>
      <c r="C36" s="153">
        <v>4260</v>
      </c>
      <c r="D36" s="28" t="s">
        <v>29</v>
      </c>
      <c r="E36" s="154">
        <v>143400</v>
      </c>
      <c r="F36" s="154">
        <v>143400</v>
      </c>
      <c r="G36" s="155"/>
      <c r="H36" s="154">
        <v>143400</v>
      </c>
      <c r="I36" s="155"/>
      <c r="J36" s="155"/>
      <c r="K36" s="155"/>
      <c r="L36" s="155"/>
      <c r="M36" s="155"/>
      <c r="N36" s="155"/>
      <c r="O36" s="155"/>
      <c r="P36" s="155"/>
      <c r="Q36" s="155"/>
      <c r="R36" s="155"/>
    </row>
    <row r="37" spans="1:18" ht="23.25" customHeight="1">
      <c r="A37" s="145"/>
      <c r="B37" s="146"/>
      <c r="C37" s="153">
        <v>4270</v>
      </c>
      <c r="D37" s="28" t="s">
        <v>30</v>
      </c>
      <c r="E37" s="154">
        <v>8271000</v>
      </c>
      <c r="F37" s="154">
        <v>8271000</v>
      </c>
      <c r="G37" s="155"/>
      <c r="H37" s="154">
        <v>8271000</v>
      </c>
      <c r="I37" s="155"/>
      <c r="J37" s="155"/>
      <c r="K37" s="155"/>
      <c r="L37" s="155"/>
      <c r="M37" s="155"/>
      <c r="N37" s="155"/>
      <c r="O37" s="155"/>
      <c r="P37" s="155"/>
      <c r="Q37" s="155"/>
      <c r="R37" s="155"/>
    </row>
    <row r="38" spans="1:18" ht="21.75" customHeight="1">
      <c r="A38" s="145"/>
      <c r="B38" s="146"/>
      <c r="C38" s="160">
        <v>4300</v>
      </c>
      <c r="D38" s="161" t="s">
        <v>7</v>
      </c>
      <c r="E38" s="163">
        <v>908850</v>
      </c>
      <c r="F38" s="163">
        <v>908850</v>
      </c>
      <c r="G38" s="164"/>
      <c r="H38" s="163">
        <v>908850</v>
      </c>
      <c r="I38" s="164"/>
      <c r="J38" s="164"/>
      <c r="K38" s="164"/>
      <c r="L38" s="164"/>
      <c r="M38" s="164"/>
      <c r="N38" s="164"/>
      <c r="O38" s="164"/>
      <c r="P38" s="164"/>
      <c r="Q38" s="164"/>
      <c r="R38" s="164"/>
    </row>
    <row r="39" spans="1:18" ht="34.5" customHeight="1">
      <c r="A39" s="145"/>
      <c r="B39" s="146"/>
      <c r="C39" s="149">
        <v>4360</v>
      </c>
      <c r="D39" s="11" t="s">
        <v>189</v>
      </c>
      <c r="E39" s="148">
        <v>11000</v>
      </c>
      <c r="F39" s="148">
        <v>11000</v>
      </c>
      <c r="G39" s="142"/>
      <c r="H39" s="148">
        <v>11000</v>
      </c>
      <c r="I39" s="142"/>
      <c r="J39" s="142"/>
      <c r="K39" s="142"/>
      <c r="L39" s="142"/>
      <c r="M39" s="142"/>
      <c r="N39" s="142"/>
      <c r="O39" s="142"/>
      <c r="P39" s="142"/>
      <c r="Q39" s="142"/>
      <c r="R39" s="142"/>
    </row>
    <row r="40" spans="1:18" ht="41.25" customHeight="1">
      <c r="A40" s="145"/>
      <c r="B40" s="146"/>
      <c r="C40" s="149">
        <v>4390</v>
      </c>
      <c r="D40" s="11" t="s">
        <v>32</v>
      </c>
      <c r="E40" s="151">
        <v>321080</v>
      </c>
      <c r="F40" s="151">
        <v>321080</v>
      </c>
      <c r="G40" s="165"/>
      <c r="H40" s="151">
        <v>321080</v>
      </c>
      <c r="I40" s="142"/>
      <c r="J40" s="142"/>
      <c r="K40" s="142"/>
      <c r="L40" s="142"/>
      <c r="M40" s="142"/>
      <c r="N40" s="142"/>
      <c r="O40" s="142"/>
      <c r="P40" s="142"/>
      <c r="Q40" s="142"/>
      <c r="R40" s="142"/>
    </row>
    <row r="41" spans="1:18" ht="26.25" customHeight="1">
      <c r="A41" s="145"/>
      <c r="B41" s="146"/>
      <c r="C41" s="166" t="s">
        <v>64</v>
      </c>
      <c r="D41" s="28" t="s">
        <v>65</v>
      </c>
      <c r="E41" s="155">
        <v>8000</v>
      </c>
      <c r="F41" s="155">
        <v>8000</v>
      </c>
      <c r="G41" s="155"/>
      <c r="H41" s="155">
        <v>8000</v>
      </c>
      <c r="I41" s="155"/>
      <c r="J41" s="155"/>
      <c r="K41" s="155"/>
      <c r="L41" s="155"/>
      <c r="M41" s="155"/>
      <c r="N41" s="155"/>
      <c r="O41" s="155"/>
      <c r="P41" s="155"/>
      <c r="Q41" s="155"/>
      <c r="R41" s="155"/>
    </row>
    <row r="42" spans="1:18" ht="23.25" customHeight="1">
      <c r="A42" s="145"/>
      <c r="B42" s="146"/>
      <c r="C42" s="153">
        <v>4480</v>
      </c>
      <c r="D42" s="28" t="s">
        <v>35</v>
      </c>
      <c r="E42" s="154">
        <v>20000</v>
      </c>
      <c r="F42" s="154">
        <v>20000</v>
      </c>
      <c r="G42" s="155"/>
      <c r="H42" s="154">
        <v>20000</v>
      </c>
      <c r="I42" s="155"/>
      <c r="J42" s="155"/>
      <c r="K42" s="155"/>
      <c r="L42" s="155"/>
      <c r="M42" s="155"/>
      <c r="N42" s="155"/>
      <c r="O42" s="155"/>
      <c r="P42" s="155"/>
      <c r="Q42" s="155"/>
      <c r="R42" s="155"/>
    </row>
    <row r="43" spans="1:18" ht="37.5" customHeight="1">
      <c r="A43" s="145"/>
      <c r="B43" s="146"/>
      <c r="C43" s="153">
        <v>4500</v>
      </c>
      <c r="D43" s="28" t="s">
        <v>36</v>
      </c>
      <c r="E43" s="154">
        <v>17500</v>
      </c>
      <c r="F43" s="154">
        <v>17500</v>
      </c>
      <c r="G43" s="155"/>
      <c r="H43" s="154">
        <v>17500</v>
      </c>
      <c r="I43" s="155"/>
      <c r="J43" s="155"/>
      <c r="K43" s="155"/>
      <c r="L43" s="155"/>
      <c r="M43" s="155"/>
      <c r="N43" s="155"/>
      <c r="O43" s="155"/>
      <c r="P43" s="155"/>
      <c r="Q43" s="155"/>
      <c r="R43" s="155"/>
    </row>
    <row r="44" spans="1:18" ht="37.5" customHeight="1">
      <c r="A44" s="145"/>
      <c r="B44" s="146"/>
      <c r="C44" s="149">
        <v>4520</v>
      </c>
      <c r="D44" s="10" t="s">
        <v>37</v>
      </c>
      <c r="E44" s="151">
        <v>3500</v>
      </c>
      <c r="F44" s="151">
        <v>3500</v>
      </c>
      <c r="G44" s="165"/>
      <c r="H44" s="151">
        <v>3500</v>
      </c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24.75" hidden="1" customHeight="1">
      <c r="A45" s="145"/>
      <c r="B45" s="146"/>
      <c r="C45" s="149">
        <v>4530</v>
      </c>
      <c r="D45" s="10" t="s">
        <v>168</v>
      </c>
      <c r="E45" s="151"/>
      <c r="F45" s="151"/>
      <c r="G45" s="165"/>
      <c r="H45" s="151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3" customHeight="1">
      <c r="A46" s="145"/>
      <c r="B46" s="146"/>
      <c r="C46" s="149">
        <v>4590</v>
      </c>
      <c r="D46" s="10" t="s">
        <v>38</v>
      </c>
      <c r="E46" s="151">
        <v>2000</v>
      </c>
      <c r="F46" s="151">
        <v>2000</v>
      </c>
      <c r="G46" s="165"/>
      <c r="H46" s="151">
        <v>2000</v>
      </c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28.5" customHeight="1">
      <c r="A47" s="145"/>
      <c r="B47" s="146"/>
      <c r="C47" s="149">
        <v>6050</v>
      </c>
      <c r="D47" s="10" t="s">
        <v>40</v>
      </c>
      <c r="E47" s="151">
        <v>1850490</v>
      </c>
      <c r="F47" s="151"/>
      <c r="G47" s="165"/>
      <c r="H47" s="165"/>
      <c r="I47" s="142"/>
      <c r="J47" s="142"/>
      <c r="K47" s="142"/>
      <c r="L47" s="151"/>
      <c r="M47" s="142"/>
      <c r="N47" s="142">
        <v>1850490</v>
      </c>
      <c r="O47" s="142">
        <v>1850490</v>
      </c>
      <c r="P47" s="142"/>
      <c r="Q47" s="142"/>
      <c r="R47" s="142"/>
    </row>
    <row r="48" spans="1:18" ht="13.5" hidden="1" customHeight="1">
      <c r="A48" s="145"/>
      <c r="B48" s="146"/>
      <c r="C48" s="149">
        <v>6057</v>
      </c>
      <c r="D48" s="10" t="s">
        <v>40</v>
      </c>
      <c r="E48" s="151"/>
      <c r="F48" s="151"/>
      <c r="G48" s="165"/>
      <c r="H48" s="165"/>
      <c r="I48" s="142"/>
      <c r="J48" s="142"/>
      <c r="K48" s="142"/>
      <c r="L48" s="151"/>
      <c r="M48" s="142"/>
      <c r="N48" s="142">
        <v>0</v>
      </c>
      <c r="O48" s="142">
        <v>0</v>
      </c>
      <c r="P48" s="142">
        <v>0</v>
      </c>
      <c r="Q48" s="142"/>
      <c r="R48" s="142"/>
    </row>
    <row r="49" spans="1:18" ht="26.45" hidden="1" customHeight="1">
      <c r="A49" s="145"/>
      <c r="B49" s="146"/>
      <c r="C49" s="149">
        <v>6059</v>
      </c>
      <c r="D49" s="10" t="s">
        <v>40</v>
      </c>
      <c r="E49" s="151"/>
      <c r="F49" s="151"/>
      <c r="G49" s="165"/>
      <c r="H49" s="165"/>
      <c r="I49" s="142"/>
      <c r="J49" s="142"/>
      <c r="K49" s="142"/>
      <c r="L49" s="151"/>
      <c r="M49" s="142"/>
      <c r="N49" s="142">
        <v>0</v>
      </c>
      <c r="O49" s="142">
        <v>0</v>
      </c>
      <c r="P49" s="142">
        <v>0</v>
      </c>
      <c r="Q49" s="142"/>
      <c r="R49" s="142"/>
    </row>
    <row r="50" spans="1:18" ht="14.25" hidden="1" customHeight="1">
      <c r="A50" s="156"/>
      <c r="B50" s="169"/>
      <c r="C50" s="170">
        <v>6060</v>
      </c>
      <c r="D50" s="171" t="s">
        <v>41</v>
      </c>
      <c r="E50" s="172"/>
      <c r="F50" s="173"/>
      <c r="G50" s="174"/>
      <c r="H50" s="174"/>
      <c r="I50" s="175"/>
      <c r="J50" s="175"/>
      <c r="K50" s="175"/>
      <c r="L50" s="173"/>
      <c r="M50" s="175"/>
      <c r="N50" s="175"/>
      <c r="O50" s="175"/>
      <c r="P50" s="175"/>
      <c r="Q50" s="175"/>
      <c r="R50" s="175"/>
    </row>
    <row r="51" spans="1:18" ht="56.45" hidden="1" customHeight="1">
      <c r="A51" s="145"/>
      <c r="B51" s="146"/>
      <c r="C51" s="176">
        <v>6610</v>
      </c>
      <c r="D51" s="177" t="s">
        <v>169</v>
      </c>
      <c r="E51" s="178"/>
      <c r="F51" s="179"/>
      <c r="G51" s="180"/>
      <c r="H51" s="180"/>
      <c r="I51" s="181"/>
      <c r="J51" s="181"/>
      <c r="K51" s="181"/>
      <c r="L51" s="179"/>
      <c r="M51" s="181"/>
      <c r="N51" s="181">
        <v>0</v>
      </c>
      <c r="O51" s="181"/>
      <c r="P51" s="181"/>
      <c r="Q51" s="182"/>
      <c r="R51" s="181"/>
    </row>
    <row r="52" spans="1:18" ht="39" customHeight="1">
      <c r="A52" s="145"/>
      <c r="B52" s="167"/>
      <c r="C52" s="51">
        <v>6058</v>
      </c>
      <c r="D52" s="10" t="s">
        <v>40</v>
      </c>
      <c r="E52" s="183">
        <v>0</v>
      </c>
      <c r="F52" s="183"/>
      <c r="G52" s="184"/>
      <c r="H52" s="184"/>
      <c r="I52" s="185"/>
      <c r="J52" s="185"/>
      <c r="K52" s="185"/>
      <c r="L52" s="183"/>
      <c r="M52" s="185"/>
      <c r="N52" s="185"/>
      <c r="O52" s="185"/>
      <c r="P52" s="185"/>
      <c r="Q52" s="185"/>
      <c r="R52" s="185"/>
    </row>
    <row r="53" spans="1:18" ht="39" customHeight="1">
      <c r="A53" s="145"/>
      <c r="B53" s="167"/>
      <c r="C53" s="51">
        <v>6059</v>
      </c>
      <c r="D53" s="10" t="s">
        <v>40</v>
      </c>
      <c r="E53" s="183">
        <v>0</v>
      </c>
      <c r="F53" s="183"/>
      <c r="G53" s="184"/>
      <c r="H53" s="184"/>
      <c r="I53" s="185"/>
      <c r="J53" s="185"/>
      <c r="K53" s="185"/>
      <c r="L53" s="183"/>
      <c r="M53" s="185"/>
      <c r="N53" s="185"/>
      <c r="O53" s="185"/>
      <c r="P53" s="185"/>
      <c r="Q53" s="185"/>
      <c r="R53" s="185"/>
    </row>
    <row r="54" spans="1:18" ht="39" customHeight="1">
      <c r="A54" s="145"/>
      <c r="B54" s="167"/>
      <c r="C54" s="51">
        <v>6060</v>
      </c>
      <c r="D54" s="52" t="s">
        <v>41</v>
      </c>
      <c r="E54" s="183">
        <v>0</v>
      </c>
      <c r="F54" s="183">
        <v>0</v>
      </c>
      <c r="G54" s="184"/>
      <c r="H54" s="184"/>
      <c r="I54" s="185"/>
      <c r="J54" s="185"/>
      <c r="K54" s="185"/>
      <c r="L54" s="183"/>
      <c r="M54" s="185"/>
      <c r="N54" s="185"/>
      <c r="O54" s="185"/>
      <c r="P54" s="185"/>
      <c r="Q54" s="185"/>
      <c r="R54" s="185"/>
    </row>
    <row r="55" spans="1:18" ht="71.25" customHeight="1" thickBot="1">
      <c r="A55" s="145"/>
      <c r="B55" s="167"/>
      <c r="C55" s="51">
        <v>6370</v>
      </c>
      <c r="D55" s="52" t="s">
        <v>245</v>
      </c>
      <c r="E55" s="183">
        <v>11447175</v>
      </c>
      <c r="F55" s="183">
        <v>0</v>
      </c>
      <c r="G55" s="184"/>
      <c r="H55" s="184"/>
      <c r="I55" s="185"/>
      <c r="J55" s="185"/>
      <c r="K55" s="185"/>
      <c r="L55" s="183"/>
      <c r="M55" s="185"/>
      <c r="N55" s="185">
        <v>11447175</v>
      </c>
      <c r="O55" s="185">
        <v>11447175</v>
      </c>
      <c r="P55" s="185"/>
      <c r="Q55" s="185"/>
      <c r="R55" s="185"/>
    </row>
    <row r="56" spans="1:18" ht="45" hidden="1" customHeight="1" thickBot="1">
      <c r="A56" s="114"/>
      <c r="B56" s="186">
        <v>60078</v>
      </c>
      <c r="C56" s="187"/>
      <c r="D56" s="188" t="s">
        <v>209</v>
      </c>
      <c r="E56" s="189">
        <v>0</v>
      </c>
      <c r="F56" s="189">
        <v>0</v>
      </c>
      <c r="G56" s="189">
        <v>0</v>
      </c>
      <c r="H56" s="189">
        <v>0</v>
      </c>
      <c r="I56" s="189">
        <v>0</v>
      </c>
      <c r="J56" s="189">
        <v>0</v>
      </c>
      <c r="K56" s="189">
        <v>0</v>
      </c>
      <c r="L56" s="189">
        <v>0</v>
      </c>
      <c r="M56" s="189">
        <v>0</v>
      </c>
      <c r="N56" s="189">
        <v>0</v>
      </c>
      <c r="O56" s="189">
        <v>0</v>
      </c>
      <c r="P56" s="189">
        <v>0</v>
      </c>
      <c r="Q56" s="190"/>
      <c r="R56" s="189">
        <v>0</v>
      </c>
    </row>
    <row r="57" spans="1:18" ht="48" hidden="1" customHeight="1" thickBot="1">
      <c r="A57" s="114"/>
      <c r="B57" s="115"/>
      <c r="C57" s="191">
        <v>6050</v>
      </c>
      <c r="D57" s="192" t="s">
        <v>40</v>
      </c>
      <c r="E57" s="193"/>
      <c r="F57" s="193"/>
      <c r="G57" s="194"/>
      <c r="H57" s="194"/>
      <c r="I57" s="194"/>
      <c r="J57" s="194"/>
      <c r="K57" s="194"/>
      <c r="L57" s="195"/>
      <c r="M57" s="194"/>
      <c r="N57" s="196">
        <v>0</v>
      </c>
      <c r="O57" s="196">
        <v>0</v>
      </c>
      <c r="P57" s="194"/>
      <c r="Q57" s="194"/>
      <c r="R57" s="194"/>
    </row>
    <row r="58" spans="1:18" ht="21" hidden="1" customHeight="1" thickBot="1">
      <c r="A58" s="121">
        <v>630</v>
      </c>
      <c r="B58" s="122"/>
      <c r="C58" s="80"/>
      <c r="D58" s="80" t="s">
        <v>43</v>
      </c>
      <c r="E58" s="123">
        <v>0</v>
      </c>
      <c r="F58" s="123">
        <v>0</v>
      </c>
      <c r="G58" s="197">
        <v>0</v>
      </c>
      <c r="H58" s="197">
        <v>0</v>
      </c>
      <c r="I58" s="123">
        <v>0</v>
      </c>
      <c r="J58" s="197">
        <v>0</v>
      </c>
      <c r="K58" s="197">
        <v>0</v>
      </c>
      <c r="L58" s="197">
        <v>0</v>
      </c>
      <c r="M58" s="197">
        <v>0</v>
      </c>
      <c r="N58" s="197">
        <v>0</v>
      </c>
      <c r="O58" s="197">
        <v>0</v>
      </c>
      <c r="P58" s="197">
        <v>0</v>
      </c>
      <c r="Q58" s="197"/>
      <c r="R58" s="197">
        <v>0</v>
      </c>
    </row>
    <row r="59" spans="1:18" ht="26.25" hidden="1" customHeight="1" thickBot="1">
      <c r="A59" s="114"/>
      <c r="B59" s="137">
        <v>63003</v>
      </c>
      <c r="C59" s="85"/>
      <c r="D59" s="86" t="s">
        <v>44</v>
      </c>
      <c r="E59" s="87">
        <v>0</v>
      </c>
      <c r="F59" s="87">
        <v>0</v>
      </c>
      <c r="G59" s="88">
        <v>0</v>
      </c>
      <c r="H59" s="88">
        <v>0</v>
      </c>
      <c r="I59" s="87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8"/>
      <c r="R59" s="88">
        <v>0</v>
      </c>
    </row>
    <row r="60" spans="1:18" ht="42.75" hidden="1" customHeight="1" thickBot="1">
      <c r="A60" s="114"/>
      <c r="B60" s="141"/>
      <c r="C60" s="93">
        <v>2710</v>
      </c>
      <c r="D60" s="198" t="s">
        <v>71</v>
      </c>
      <c r="E60" s="199">
        <v>0</v>
      </c>
      <c r="F60" s="199">
        <v>0</v>
      </c>
      <c r="G60" s="194"/>
      <c r="H60" s="194"/>
      <c r="I60" s="199">
        <v>0</v>
      </c>
      <c r="J60" s="194"/>
      <c r="K60" s="194"/>
      <c r="L60" s="194"/>
      <c r="M60" s="194"/>
      <c r="N60" s="194"/>
      <c r="O60" s="194"/>
      <c r="P60" s="194"/>
      <c r="Q60" s="194"/>
      <c r="R60" s="194"/>
    </row>
    <row r="61" spans="1:18" ht="12.75" hidden="1" customHeight="1" thickBot="1">
      <c r="A61" s="114"/>
      <c r="B61" s="115"/>
      <c r="C61" s="149">
        <v>4309</v>
      </c>
      <c r="D61" s="200" t="s">
        <v>7</v>
      </c>
      <c r="E61" s="148">
        <v>0</v>
      </c>
      <c r="F61" s="148">
        <v>0</v>
      </c>
      <c r="G61" s="196"/>
      <c r="H61" s="196"/>
      <c r="I61" s="142"/>
      <c r="J61" s="196"/>
      <c r="K61" s="196">
        <v>0</v>
      </c>
      <c r="L61" s="196"/>
      <c r="M61" s="196"/>
      <c r="N61" s="196"/>
      <c r="O61" s="196"/>
      <c r="P61" s="196"/>
      <c r="Q61" s="196"/>
      <c r="R61" s="196"/>
    </row>
    <row r="62" spans="1:18" ht="12.75" hidden="1" customHeight="1" thickBot="1">
      <c r="A62" s="114"/>
      <c r="B62" s="115"/>
      <c r="C62" s="201">
        <v>6057</v>
      </c>
      <c r="D62" s="10" t="s">
        <v>40</v>
      </c>
      <c r="E62" s="202">
        <v>0</v>
      </c>
      <c r="F62" s="202"/>
      <c r="G62" s="203"/>
      <c r="H62" s="203"/>
      <c r="I62" s="204"/>
      <c r="J62" s="203"/>
      <c r="K62" s="203"/>
      <c r="L62" s="203"/>
      <c r="M62" s="203"/>
      <c r="N62" s="203">
        <v>0</v>
      </c>
      <c r="O62" s="203">
        <v>0</v>
      </c>
      <c r="P62" s="203">
        <v>0</v>
      </c>
      <c r="Q62" s="203"/>
      <c r="R62" s="203"/>
    </row>
    <row r="63" spans="1:18" ht="12.75" hidden="1" customHeight="1" thickBot="1">
      <c r="A63" s="114"/>
      <c r="B63" s="115"/>
      <c r="C63" s="201">
        <v>6059</v>
      </c>
      <c r="D63" s="10" t="s">
        <v>40</v>
      </c>
      <c r="E63" s="202">
        <v>0</v>
      </c>
      <c r="F63" s="202"/>
      <c r="G63" s="203"/>
      <c r="H63" s="203"/>
      <c r="I63" s="204"/>
      <c r="J63" s="203"/>
      <c r="K63" s="203"/>
      <c r="L63" s="203"/>
      <c r="M63" s="203"/>
      <c r="N63" s="203">
        <v>0</v>
      </c>
      <c r="O63" s="203">
        <v>0</v>
      </c>
      <c r="P63" s="203">
        <v>0</v>
      </c>
      <c r="Q63" s="203"/>
      <c r="R63" s="203"/>
    </row>
    <row r="64" spans="1:18" ht="51" hidden="1" customHeight="1" thickBot="1">
      <c r="A64" s="114"/>
      <c r="B64" s="115"/>
      <c r="C64" s="99">
        <v>6639</v>
      </c>
      <c r="D64" s="100" t="s">
        <v>45</v>
      </c>
      <c r="E64" s="205">
        <v>0</v>
      </c>
      <c r="F64" s="205"/>
      <c r="G64" s="102"/>
      <c r="H64" s="102"/>
      <c r="I64" s="205"/>
      <c r="J64" s="102"/>
      <c r="K64" s="102"/>
      <c r="L64" s="206"/>
      <c r="M64" s="102"/>
      <c r="N64" s="102">
        <v>0</v>
      </c>
      <c r="O64" s="102"/>
      <c r="P64" s="102"/>
      <c r="Q64" s="102"/>
      <c r="R64" s="102"/>
    </row>
    <row r="65" spans="1:18" ht="15" hidden="1" customHeight="1" thickBot="1">
      <c r="A65" s="114"/>
      <c r="B65" s="103" t="s">
        <v>46</v>
      </c>
      <c r="C65" s="207"/>
      <c r="D65" s="208" t="s">
        <v>47</v>
      </c>
      <c r="E65" s="209">
        <v>0</v>
      </c>
      <c r="F65" s="210">
        <v>0</v>
      </c>
      <c r="G65" s="211">
        <v>0</v>
      </c>
      <c r="H65" s="211">
        <v>0</v>
      </c>
      <c r="I65" s="210">
        <v>0</v>
      </c>
      <c r="J65" s="211">
        <v>0</v>
      </c>
      <c r="K65" s="211">
        <v>0</v>
      </c>
      <c r="L65" s="211">
        <v>0</v>
      </c>
      <c r="M65" s="211">
        <v>0</v>
      </c>
      <c r="N65" s="211">
        <v>0</v>
      </c>
      <c r="O65" s="211">
        <v>0</v>
      </c>
      <c r="P65" s="211">
        <v>0</v>
      </c>
      <c r="Q65" s="190"/>
      <c r="R65" s="211">
        <v>0</v>
      </c>
    </row>
    <row r="66" spans="1:18" ht="3.75" hidden="1" customHeight="1" thickBot="1">
      <c r="A66" s="114"/>
      <c r="B66" s="68"/>
      <c r="C66" s="212" t="s">
        <v>171</v>
      </c>
      <c r="D66" s="213" t="s">
        <v>172</v>
      </c>
      <c r="E66" s="214">
        <v>0</v>
      </c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6"/>
      <c r="R66" s="215"/>
    </row>
    <row r="67" spans="1:18" ht="27.75" customHeight="1" thickBot="1">
      <c r="A67" s="121">
        <v>700</v>
      </c>
      <c r="B67" s="122">
        <v>700</v>
      </c>
      <c r="C67" s="80"/>
      <c r="D67" s="80" t="s">
        <v>50</v>
      </c>
      <c r="E67" s="123">
        <f t="shared" ref="E67:R67" si="6">SUM(E68)</f>
        <v>235038</v>
      </c>
      <c r="F67" s="123">
        <f t="shared" si="6"/>
        <v>235038</v>
      </c>
      <c r="G67" s="123">
        <f t="shared" si="6"/>
        <v>26138</v>
      </c>
      <c r="H67" s="123">
        <f t="shared" si="6"/>
        <v>208900</v>
      </c>
      <c r="I67" s="123">
        <f t="shared" si="6"/>
        <v>0</v>
      </c>
      <c r="J67" s="123">
        <f t="shared" si="6"/>
        <v>0</v>
      </c>
      <c r="K67" s="123">
        <f t="shared" si="6"/>
        <v>0</v>
      </c>
      <c r="L67" s="219">
        <f t="shared" si="6"/>
        <v>0</v>
      </c>
      <c r="M67" s="82">
        <f t="shared" si="6"/>
        <v>0</v>
      </c>
      <c r="N67" s="81">
        <f t="shared" si="6"/>
        <v>0</v>
      </c>
      <c r="O67" s="82">
        <f t="shared" si="6"/>
        <v>0</v>
      </c>
      <c r="P67" s="82">
        <f t="shared" si="6"/>
        <v>0</v>
      </c>
      <c r="Q67" s="82">
        <f t="shared" si="6"/>
        <v>0</v>
      </c>
      <c r="R67" s="82">
        <f t="shared" si="6"/>
        <v>0</v>
      </c>
    </row>
    <row r="68" spans="1:18" ht="31.15" customHeight="1">
      <c r="A68" s="136"/>
      <c r="B68" s="137">
        <v>70005</v>
      </c>
      <c r="C68" s="85"/>
      <c r="D68" s="138" t="s">
        <v>144</v>
      </c>
      <c r="E68" s="139">
        <f t="shared" ref="E68" si="7">SUM(E69:E83)</f>
        <v>235038</v>
      </c>
      <c r="F68" s="139">
        <f>SUM(F69:F83)</f>
        <v>235038</v>
      </c>
      <c r="G68" s="139">
        <f t="shared" ref="G68:H68" si="8">SUM(G69:G83)</f>
        <v>26138</v>
      </c>
      <c r="H68" s="139">
        <f t="shared" si="8"/>
        <v>208900</v>
      </c>
      <c r="I68" s="140">
        <v>0</v>
      </c>
      <c r="J68" s="140">
        <v>0</v>
      </c>
      <c r="K68" s="140">
        <v>0</v>
      </c>
      <c r="L68" s="140">
        <v>0</v>
      </c>
      <c r="M68" s="140">
        <v>0</v>
      </c>
      <c r="N68" s="140">
        <v>0</v>
      </c>
      <c r="O68" s="140">
        <v>0</v>
      </c>
      <c r="P68" s="140">
        <v>0</v>
      </c>
      <c r="Q68" s="139"/>
      <c r="R68" s="140">
        <v>0</v>
      </c>
    </row>
    <row r="69" spans="1:18" ht="23.25" customHeight="1">
      <c r="A69" s="136"/>
      <c r="B69" s="141"/>
      <c r="C69" s="93">
        <v>4010</v>
      </c>
      <c r="D69" s="94" t="s">
        <v>22</v>
      </c>
      <c r="E69" s="220">
        <v>22304</v>
      </c>
      <c r="F69" s="220">
        <v>22304</v>
      </c>
      <c r="G69" s="220">
        <v>22304</v>
      </c>
      <c r="H69" s="112"/>
      <c r="I69" s="112"/>
      <c r="J69" s="112"/>
      <c r="K69" s="112"/>
      <c r="L69" s="221"/>
      <c r="M69" s="96"/>
      <c r="N69" s="222"/>
      <c r="O69" s="97"/>
      <c r="P69" s="97"/>
      <c r="Q69" s="113"/>
      <c r="R69" s="96"/>
    </row>
    <row r="70" spans="1:18" ht="15" hidden="1" customHeight="1">
      <c r="A70" s="136"/>
      <c r="B70" s="141"/>
      <c r="C70" s="147" t="s">
        <v>23</v>
      </c>
      <c r="D70" s="10" t="s">
        <v>24</v>
      </c>
      <c r="E70" s="148"/>
      <c r="F70" s="148"/>
      <c r="G70" s="148"/>
      <c r="H70" s="148"/>
      <c r="I70" s="148"/>
      <c r="J70" s="148"/>
      <c r="K70" s="148"/>
      <c r="L70" s="223"/>
      <c r="M70" s="142"/>
      <c r="N70" s="224"/>
      <c r="O70" s="196"/>
      <c r="P70" s="196"/>
      <c r="Q70" s="164"/>
      <c r="R70" s="164"/>
    </row>
    <row r="71" spans="1:18" ht="21" customHeight="1">
      <c r="A71" s="136"/>
      <c r="B71" s="141"/>
      <c r="C71" s="149">
        <v>4110</v>
      </c>
      <c r="D71" s="10" t="s">
        <v>25</v>
      </c>
      <c r="E71" s="148">
        <v>3834</v>
      </c>
      <c r="F71" s="148">
        <v>3834</v>
      </c>
      <c r="G71" s="148">
        <v>3834</v>
      </c>
      <c r="H71" s="148"/>
      <c r="I71" s="148"/>
      <c r="J71" s="148"/>
      <c r="K71" s="148"/>
      <c r="L71" s="223"/>
      <c r="M71" s="142"/>
      <c r="N71" s="224"/>
      <c r="O71" s="196"/>
      <c r="P71" s="196"/>
      <c r="Q71" s="142"/>
      <c r="R71" s="142"/>
    </row>
    <row r="72" spans="1:18" ht="15" hidden="1" customHeight="1">
      <c r="A72" s="136"/>
      <c r="B72" s="141"/>
      <c r="C72" s="149">
        <v>4120</v>
      </c>
      <c r="D72" s="10" t="s">
        <v>26</v>
      </c>
      <c r="E72" s="148"/>
      <c r="F72" s="148"/>
      <c r="G72" s="148"/>
      <c r="H72" s="148"/>
      <c r="I72" s="148"/>
      <c r="J72" s="148"/>
      <c r="K72" s="148"/>
      <c r="L72" s="223"/>
      <c r="M72" s="142"/>
      <c r="N72" s="225"/>
      <c r="O72" s="142"/>
      <c r="P72" s="142"/>
      <c r="Q72" s="142"/>
      <c r="R72" s="142"/>
    </row>
    <row r="73" spans="1:18" ht="23.25" customHeight="1">
      <c r="A73" s="136"/>
      <c r="B73" s="141"/>
      <c r="C73" s="149">
        <v>4210</v>
      </c>
      <c r="D73" s="10" t="s">
        <v>16</v>
      </c>
      <c r="E73" s="148">
        <v>10000</v>
      </c>
      <c r="F73" s="148">
        <v>10000</v>
      </c>
      <c r="G73" s="148"/>
      <c r="H73" s="148">
        <v>10000</v>
      </c>
      <c r="I73" s="148"/>
      <c r="J73" s="148"/>
      <c r="K73" s="148"/>
      <c r="L73" s="223"/>
      <c r="M73" s="142"/>
      <c r="N73" s="225"/>
      <c r="O73" s="142"/>
      <c r="P73" s="142"/>
      <c r="Q73" s="142"/>
      <c r="R73" s="142"/>
    </row>
    <row r="74" spans="1:18" ht="24" customHeight="1">
      <c r="A74" s="136"/>
      <c r="B74" s="141"/>
      <c r="C74" s="149">
        <v>4260</v>
      </c>
      <c r="D74" s="10" t="s">
        <v>29</v>
      </c>
      <c r="E74" s="148">
        <v>76000</v>
      </c>
      <c r="F74" s="148">
        <v>76000</v>
      </c>
      <c r="G74" s="142"/>
      <c r="H74" s="148">
        <v>76000</v>
      </c>
      <c r="I74" s="142"/>
      <c r="J74" s="142"/>
      <c r="K74" s="142"/>
      <c r="L74" s="142"/>
      <c r="M74" s="142"/>
      <c r="N74" s="142"/>
      <c r="O74" s="142"/>
      <c r="P74" s="142"/>
      <c r="Q74" s="142"/>
      <c r="R74" s="142"/>
    </row>
    <row r="75" spans="1:18" ht="22.5" customHeight="1">
      <c r="A75" s="136"/>
      <c r="B75" s="141"/>
      <c r="C75" s="149">
        <v>4270</v>
      </c>
      <c r="D75" s="10" t="s">
        <v>30</v>
      </c>
      <c r="E75" s="163">
        <v>20000</v>
      </c>
      <c r="F75" s="163">
        <v>20000</v>
      </c>
      <c r="G75" s="164"/>
      <c r="H75" s="163">
        <v>20000</v>
      </c>
      <c r="I75" s="164"/>
      <c r="J75" s="164"/>
      <c r="K75" s="164"/>
      <c r="L75" s="164"/>
      <c r="M75" s="164"/>
      <c r="N75" s="164"/>
      <c r="O75" s="164"/>
      <c r="P75" s="164"/>
      <c r="Q75" s="164"/>
      <c r="R75" s="164"/>
    </row>
    <row r="76" spans="1:18" ht="24.75" customHeight="1">
      <c r="A76" s="114"/>
      <c r="B76" s="115"/>
      <c r="C76" s="149">
        <v>4300</v>
      </c>
      <c r="D76" s="200" t="s">
        <v>7</v>
      </c>
      <c r="E76" s="148">
        <v>41600</v>
      </c>
      <c r="F76" s="148">
        <v>41600</v>
      </c>
      <c r="G76" s="142"/>
      <c r="H76" s="148">
        <v>41600</v>
      </c>
      <c r="I76" s="142"/>
      <c r="J76" s="142"/>
      <c r="K76" s="142"/>
      <c r="L76" s="142"/>
      <c r="M76" s="142"/>
      <c r="N76" s="142"/>
      <c r="O76" s="142"/>
      <c r="P76" s="142"/>
      <c r="Q76" s="142"/>
      <c r="R76" s="142"/>
    </row>
    <row r="77" spans="1:18" ht="21.75" customHeight="1">
      <c r="A77" s="114"/>
      <c r="B77" s="115"/>
      <c r="C77" s="149">
        <v>4430</v>
      </c>
      <c r="D77" s="200" t="s">
        <v>65</v>
      </c>
      <c r="E77" s="202">
        <v>700</v>
      </c>
      <c r="F77" s="202">
        <v>700</v>
      </c>
      <c r="G77" s="204"/>
      <c r="H77" s="202">
        <v>700</v>
      </c>
      <c r="I77" s="204"/>
      <c r="J77" s="204"/>
      <c r="K77" s="204"/>
      <c r="L77" s="204"/>
      <c r="M77" s="204"/>
      <c r="N77" s="204"/>
      <c r="O77" s="204"/>
      <c r="P77" s="204"/>
      <c r="Q77" s="204"/>
      <c r="R77" s="204"/>
    </row>
    <row r="78" spans="1:18" ht="25.5" customHeight="1">
      <c r="A78" s="114"/>
      <c r="B78" s="115"/>
      <c r="C78" s="149">
        <v>4480</v>
      </c>
      <c r="D78" s="10" t="s">
        <v>35</v>
      </c>
      <c r="E78" s="202">
        <v>56500</v>
      </c>
      <c r="F78" s="202">
        <v>56500</v>
      </c>
      <c r="G78" s="204"/>
      <c r="H78" s="202">
        <v>56500</v>
      </c>
      <c r="I78" s="204"/>
      <c r="J78" s="204"/>
      <c r="K78" s="204"/>
      <c r="L78" s="204"/>
      <c r="M78" s="204"/>
      <c r="N78" s="204"/>
      <c r="O78" s="204"/>
      <c r="P78" s="204"/>
      <c r="Q78" s="204"/>
      <c r="R78" s="204"/>
    </row>
    <row r="79" spans="1:18" ht="36.75" customHeight="1">
      <c r="A79" s="114"/>
      <c r="B79" s="115"/>
      <c r="C79" s="149">
        <v>4520</v>
      </c>
      <c r="D79" s="10" t="s">
        <v>37</v>
      </c>
      <c r="E79" s="148">
        <v>1100</v>
      </c>
      <c r="F79" s="148">
        <v>1100</v>
      </c>
      <c r="G79" s="142"/>
      <c r="H79" s="148">
        <v>1100</v>
      </c>
      <c r="I79" s="142"/>
      <c r="J79" s="142"/>
      <c r="K79" s="142"/>
      <c r="L79" s="142"/>
      <c r="M79" s="142"/>
      <c r="N79" s="142"/>
      <c r="O79" s="142"/>
      <c r="P79" s="142"/>
      <c r="Q79" s="142"/>
      <c r="R79" s="142"/>
    </row>
    <row r="80" spans="1:18" ht="12.75" hidden="1" customHeight="1">
      <c r="A80" s="114"/>
      <c r="B80" s="115"/>
      <c r="C80" s="149">
        <v>4580</v>
      </c>
      <c r="D80" s="10" t="s">
        <v>77</v>
      </c>
      <c r="E80" s="148"/>
      <c r="F80" s="148"/>
      <c r="G80" s="142"/>
      <c r="H80" s="148"/>
      <c r="I80" s="142"/>
      <c r="J80" s="142"/>
      <c r="K80" s="142"/>
      <c r="L80" s="142"/>
      <c r="M80" s="142"/>
      <c r="N80" s="142"/>
      <c r="O80" s="142"/>
      <c r="P80" s="142"/>
      <c r="Q80" s="142"/>
      <c r="R80" s="142"/>
    </row>
    <row r="81" spans="1:18" ht="24" hidden="1" customHeight="1" thickBot="1">
      <c r="A81" s="114"/>
      <c r="B81" s="115"/>
      <c r="C81" s="149">
        <v>4590</v>
      </c>
      <c r="D81" s="200" t="s">
        <v>38</v>
      </c>
      <c r="E81" s="148"/>
      <c r="F81" s="148"/>
      <c r="G81" s="142"/>
      <c r="H81" s="148"/>
      <c r="I81" s="142"/>
      <c r="J81" s="142"/>
      <c r="K81" s="142"/>
      <c r="L81" s="142"/>
      <c r="M81" s="142"/>
      <c r="N81" s="142"/>
      <c r="O81" s="142"/>
      <c r="P81" s="142"/>
      <c r="Q81" s="142"/>
      <c r="R81" s="142"/>
    </row>
    <row r="82" spans="1:18" ht="28.5" hidden="1" customHeight="1" thickBot="1">
      <c r="A82" s="114"/>
      <c r="B82" s="115"/>
      <c r="C82" s="149">
        <v>4600</v>
      </c>
      <c r="D82" s="200" t="s">
        <v>170</v>
      </c>
      <c r="E82" s="148"/>
      <c r="F82" s="148"/>
      <c r="G82" s="142"/>
      <c r="H82" s="148"/>
      <c r="I82" s="142"/>
      <c r="J82" s="142"/>
      <c r="K82" s="142"/>
      <c r="L82" s="142"/>
      <c r="M82" s="142"/>
      <c r="N82" s="142"/>
      <c r="O82" s="142"/>
      <c r="P82" s="142"/>
      <c r="Q82" s="142"/>
      <c r="R82" s="142"/>
    </row>
    <row r="83" spans="1:18" ht="39" customHeight="1" thickBot="1">
      <c r="A83" s="114"/>
      <c r="B83" s="115"/>
      <c r="C83" s="149">
        <v>4610</v>
      </c>
      <c r="D83" s="10" t="s">
        <v>67</v>
      </c>
      <c r="E83" s="148">
        <v>3000</v>
      </c>
      <c r="F83" s="148">
        <v>3000</v>
      </c>
      <c r="G83" s="142"/>
      <c r="H83" s="148">
        <v>3000</v>
      </c>
      <c r="I83" s="142"/>
      <c r="J83" s="142"/>
      <c r="K83" s="142"/>
      <c r="L83" s="142"/>
      <c r="M83" s="142"/>
      <c r="N83" s="142"/>
      <c r="O83" s="142"/>
      <c r="P83" s="142"/>
      <c r="Q83" s="142"/>
      <c r="R83" s="142"/>
    </row>
    <row r="84" spans="1:18" ht="37.9" hidden="1" customHeight="1" thickBot="1">
      <c r="A84" s="114"/>
      <c r="B84" s="115"/>
      <c r="C84" s="153">
        <v>6057</v>
      </c>
      <c r="D84" s="28" t="s">
        <v>40</v>
      </c>
      <c r="E84" s="154">
        <v>0</v>
      </c>
      <c r="F84" s="154"/>
      <c r="G84" s="155"/>
      <c r="H84" s="155"/>
      <c r="I84" s="155"/>
      <c r="J84" s="155"/>
      <c r="K84" s="155"/>
      <c r="L84" s="155"/>
      <c r="M84" s="155"/>
      <c r="N84" s="155">
        <v>0</v>
      </c>
      <c r="O84" s="155">
        <v>0</v>
      </c>
      <c r="P84" s="155">
        <v>0</v>
      </c>
      <c r="Q84" s="155"/>
      <c r="R84" s="155"/>
    </row>
    <row r="85" spans="1:18" ht="42.6" hidden="1" customHeight="1">
      <c r="A85" s="114"/>
      <c r="B85" s="115"/>
      <c r="C85" s="228">
        <v>6059</v>
      </c>
      <c r="D85" s="229" t="s">
        <v>40</v>
      </c>
      <c r="E85" s="230">
        <v>0</v>
      </c>
      <c r="F85" s="230"/>
      <c r="G85" s="231"/>
      <c r="H85" s="231"/>
      <c r="I85" s="231"/>
      <c r="J85" s="231"/>
      <c r="K85" s="231"/>
      <c r="L85" s="231"/>
      <c r="M85" s="231"/>
      <c r="N85" s="231">
        <v>0</v>
      </c>
      <c r="O85" s="231">
        <v>0</v>
      </c>
      <c r="P85" s="231">
        <v>0</v>
      </c>
      <c r="Q85" s="231"/>
      <c r="R85" s="231"/>
    </row>
    <row r="86" spans="1:18" ht="24.75" customHeight="1">
      <c r="A86" s="782">
        <v>710</v>
      </c>
      <c r="B86" s="453"/>
      <c r="C86" s="454"/>
      <c r="D86" s="454" t="s">
        <v>51</v>
      </c>
      <c r="E86" s="783">
        <f t="shared" ref="E86:F86" si="9">SUM(E87+E90+E101+E124)</f>
        <v>1134461</v>
      </c>
      <c r="F86" s="783">
        <f t="shared" si="9"/>
        <v>1134461</v>
      </c>
      <c r="G86" s="783">
        <f>SUM(G87+G90+G101+G124)</f>
        <v>691389</v>
      </c>
      <c r="H86" s="783">
        <f t="shared" ref="H86:R86" si="10">SUM(H87+H90+H101+H124)</f>
        <v>441572</v>
      </c>
      <c r="I86" s="783">
        <f t="shared" si="10"/>
        <v>0</v>
      </c>
      <c r="J86" s="783">
        <f t="shared" si="10"/>
        <v>1500</v>
      </c>
      <c r="K86" s="783">
        <f t="shared" si="10"/>
        <v>0</v>
      </c>
      <c r="L86" s="783">
        <f t="shared" si="10"/>
        <v>0</v>
      </c>
      <c r="M86" s="783">
        <f t="shared" si="10"/>
        <v>0</v>
      </c>
      <c r="N86" s="783">
        <f t="shared" si="10"/>
        <v>0</v>
      </c>
      <c r="O86" s="783">
        <f t="shared" si="10"/>
        <v>0</v>
      </c>
      <c r="P86" s="783">
        <f t="shared" si="10"/>
        <v>0</v>
      </c>
      <c r="Q86" s="783">
        <f t="shared" si="10"/>
        <v>0</v>
      </c>
      <c r="R86" s="783">
        <f t="shared" si="10"/>
        <v>0</v>
      </c>
    </row>
    <row r="87" spans="1:18" ht="24.75" customHeight="1">
      <c r="A87" s="868"/>
      <c r="B87" s="788">
        <v>71005</v>
      </c>
      <c r="C87" s="789"/>
      <c r="D87" s="789" t="s">
        <v>261</v>
      </c>
      <c r="E87" s="749">
        <f t="shared" ref="E87:R87" si="11">SUM(E88:E89)</f>
        <v>2291</v>
      </c>
      <c r="F87" s="749">
        <f t="shared" si="11"/>
        <v>2291</v>
      </c>
      <c r="G87" s="749">
        <f t="shared" si="11"/>
        <v>2291</v>
      </c>
      <c r="H87" s="749">
        <f t="shared" si="11"/>
        <v>0</v>
      </c>
      <c r="I87" s="749">
        <f t="shared" si="11"/>
        <v>0</v>
      </c>
      <c r="J87" s="749">
        <f t="shared" si="11"/>
        <v>0</v>
      </c>
      <c r="K87" s="749">
        <f t="shared" si="11"/>
        <v>0</v>
      </c>
      <c r="L87" s="749">
        <f t="shared" si="11"/>
        <v>0</v>
      </c>
      <c r="M87" s="749">
        <f t="shared" si="11"/>
        <v>0</v>
      </c>
      <c r="N87" s="749">
        <f t="shared" si="11"/>
        <v>0</v>
      </c>
      <c r="O87" s="749">
        <f t="shared" si="11"/>
        <v>0</v>
      </c>
      <c r="P87" s="749">
        <f t="shared" si="11"/>
        <v>0</v>
      </c>
      <c r="Q87" s="749">
        <f t="shared" si="11"/>
        <v>0</v>
      </c>
      <c r="R87" s="749">
        <f t="shared" si="11"/>
        <v>0</v>
      </c>
    </row>
    <row r="88" spans="1:18" ht="23.25" customHeight="1">
      <c r="A88" s="869"/>
      <c r="B88" s="788"/>
      <c r="C88" s="233">
        <v>4010</v>
      </c>
      <c r="D88" s="16" t="s">
        <v>22</v>
      </c>
      <c r="E88" s="790">
        <v>1955</v>
      </c>
      <c r="F88" s="790">
        <v>1955</v>
      </c>
      <c r="G88" s="790">
        <v>1955</v>
      </c>
      <c r="H88" s="749"/>
      <c r="I88" s="749"/>
      <c r="J88" s="749"/>
      <c r="K88" s="749"/>
      <c r="L88" s="749"/>
      <c r="M88" s="749"/>
      <c r="N88" s="749"/>
      <c r="O88" s="749"/>
      <c r="P88" s="749"/>
      <c r="Q88" s="749"/>
      <c r="R88" s="749"/>
    </row>
    <row r="89" spans="1:18" ht="24" customHeight="1">
      <c r="A89" s="869"/>
      <c r="B89" s="788"/>
      <c r="C89" s="237">
        <v>4110</v>
      </c>
      <c r="D89" s="39" t="s">
        <v>25</v>
      </c>
      <c r="E89" s="790">
        <v>336</v>
      </c>
      <c r="F89" s="790">
        <v>336</v>
      </c>
      <c r="G89" s="790">
        <v>336</v>
      </c>
      <c r="H89" s="749"/>
      <c r="I89" s="749"/>
      <c r="J89" s="749"/>
      <c r="K89" s="749"/>
      <c r="L89" s="749"/>
      <c r="M89" s="749"/>
      <c r="N89" s="749"/>
      <c r="O89" s="749"/>
      <c r="P89" s="749"/>
      <c r="Q89" s="749"/>
      <c r="R89" s="749"/>
    </row>
    <row r="90" spans="1:18" ht="35.25" customHeight="1">
      <c r="A90" s="869"/>
      <c r="B90" s="241">
        <v>71012</v>
      </c>
      <c r="C90" s="784"/>
      <c r="D90" s="785" t="s">
        <v>187</v>
      </c>
      <c r="E90" s="786">
        <f t="shared" ref="E90:R90" si="12">SUM(E91:E100)</f>
        <v>202598</v>
      </c>
      <c r="F90" s="786">
        <f t="shared" si="12"/>
        <v>202598</v>
      </c>
      <c r="G90" s="786">
        <f t="shared" si="12"/>
        <v>116598</v>
      </c>
      <c r="H90" s="786">
        <f t="shared" si="12"/>
        <v>86000</v>
      </c>
      <c r="I90" s="787">
        <f t="shared" si="12"/>
        <v>0</v>
      </c>
      <c r="J90" s="787">
        <f t="shared" si="12"/>
        <v>0</v>
      </c>
      <c r="K90" s="787">
        <f t="shared" si="12"/>
        <v>0</v>
      </c>
      <c r="L90" s="787">
        <f t="shared" si="12"/>
        <v>0</v>
      </c>
      <c r="M90" s="787">
        <f t="shared" si="12"/>
        <v>0</v>
      </c>
      <c r="N90" s="787">
        <f t="shared" si="12"/>
        <v>0</v>
      </c>
      <c r="O90" s="787">
        <f t="shared" si="12"/>
        <v>0</v>
      </c>
      <c r="P90" s="787">
        <f t="shared" si="12"/>
        <v>0</v>
      </c>
      <c r="Q90" s="787">
        <f t="shared" si="12"/>
        <v>0</v>
      </c>
      <c r="R90" s="787">
        <f t="shared" si="12"/>
        <v>0</v>
      </c>
    </row>
    <row r="91" spans="1:18" ht="31.5" customHeight="1">
      <c r="A91" s="869"/>
      <c r="B91" s="232"/>
      <c r="C91" s="233">
        <v>4010</v>
      </c>
      <c r="D91" s="16" t="s">
        <v>22</v>
      </c>
      <c r="E91" s="234">
        <v>96251</v>
      </c>
      <c r="F91" s="234">
        <v>96251</v>
      </c>
      <c r="G91" s="234">
        <v>96251</v>
      </c>
      <c r="H91" s="234"/>
      <c r="I91" s="234"/>
      <c r="J91" s="234"/>
      <c r="K91" s="234"/>
      <c r="L91" s="235"/>
      <c r="M91" s="234"/>
      <c r="N91" s="236"/>
      <c r="O91" s="234"/>
      <c r="P91" s="234"/>
      <c r="Q91" s="234"/>
      <c r="R91" s="234"/>
    </row>
    <row r="92" spans="1:18" ht="24" customHeight="1">
      <c r="A92" s="869"/>
      <c r="B92" s="232"/>
      <c r="C92" s="237">
        <v>4110</v>
      </c>
      <c r="D92" s="39" t="s">
        <v>25</v>
      </c>
      <c r="E92" s="234">
        <v>16545</v>
      </c>
      <c r="F92" s="234">
        <v>16545</v>
      </c>
      <c r="G92" s="234">
        <v>16545</v>
      </c>
      <c r="H92" s="238"/>
      <c r="I92" s="238"/>
      <c r="J92" s="238"/>
      <c r="K92" s="238"/>
      <c r="L92" s="239"/>
      <c r="M92" s="238"/>
      <c r="N92" s="240"/>
      <c r="O92" s="238"/>
      <c r="P92" s="238"/>
      <c r="Q92" s="238"/>
      <c r="R92" s="238"/>
    </row>
    <row r="93" spans="1:18" ht="46.15" customHeight="1">
      <c r="A93" s="869"/>
      <c r="B93" s="232"/>
      <c r="C93" s="237">
        <v>4120</v>
      </c>
      <c r="D93" s="39" t="s">
        <v>265</v>
      </c>
      <c r="E93" s="238">
        <v>2358</v>
      </c>
      <c r="F93" s="238">
        <v>2358</v>
      </c>
      <c r="G93" s="238">
        <v>2358</v>
      </c>
      <c r="H93" s="238"/>
      <c r="I93" s="238"/>
      <c r="J93" s="238"/>
      <c r="K93" s="238"/>
      <c r="L93" s="239"/>
      <c r="M93" s="238"/>
      <c r="N93" s="240"/>
      <c r="O93" s="238"/>
      <c r="P93" s="238"/>
      <c r="Q93" s="238"/>
      <c r="R93" s="238"/>
    </row>
    <row r="94" spans="1:18" ht="27" customHeight="1">
      <c r="A94" s="869"/>
      <c r="B94" s="241"/>
      <c r="C94" s="242">
        <v>4300</v>
      </c>
      <c r="D94" s="243" t="s">
        <v>7</v>
      </c>
      <c r="E94" s="244">
        <v>86000</v>
      </c>
      <c r="F94" s="244">
        <v>86000</v>
      </c>
      <c r="G94" s="244"/>
      <c r="H94" s="244">
        <v>86000</v>
      </c>
      <c r="I94" s="244"/>
      <c r="J94" s="244"/>
      <c r="K94" s="244"/>
      <c r="L94" s="245"/>
      <c r="M94" s="244"/>
      <c r="N94" s="246"/>
      <c r="O94" s="244"/>
      <c r="P94" s="244"/>
      <c r="Q94" s="244"/>
      <c r="R94" s="244"/>
    </row>
    <row r="95" spans="1:18" ht="13.5" hidden="1" customHeight="1">
      <c r="A95" s="869"/>
      <c r="B95" s="247"/>
      <c r="C95" s="248">
        <v>4440</v>
      </c>
      <c r="D95" s="16" t="s">
        <v>34</v>
      </c>
      <c r="E95" s="234"/>
      <c r="F95" s="234"/>
      <c r="G95" s="249"/>
      <c r="H95" s="250"/>
      <c r="I95" s="249"/>
      <c r="J95" s="249"/>
      <c r="K95" s="249"/>
      <c r="L95" s="251"/>
      <c r="M95" s="252"/>
      <c r="N95" s="253"/>
      <c r="O95" s="252"/>
      <c r="P95" s="252"/>
      <c r="Q95" s="252"/>
      <c r="R95" s="252"/>
    </row>
    <row r="96" spans="1:18" ht="26.25" hidden="1" customHeight="1">
      <c r="A96" s="869"/>
      <c r="B96" s="254">
        <v>71013</v>
      </c>
      <c r="C96" s="255"/>
      <c r="D96" s="256" t="s">
        <v>52</v>
      </c>
      <c r="E96" s="107"/>
      <c r="F96" s="107"/>
      <c r="G96" s="107"/>
      <c r="H96" s="107"/>
      <c r="I96" s="107">
        <v>0</v>
      </c>
      <c r="J96" s="107">
        <v>0</v>
      </c>
      <c r="K96" s="107">
        <v>0</v>
      </c>
      <c r="L96" s="107">
        <v>0</v>
      </c>
      <c r="M96" s="107">
        <v>0</v>
      </c>
      <c r="N96" s="107">
        <v>0</v>
      </c>
      <c r="O96" s="107">
        <v>0</v>
      </c>
      <c r="P96" s="107">
        <v>0</v>
      </c>
      <c r="Q96" s="257"/>
      <c r="R96" s="107">
        <v>0</v>
      </c>
    </row>
    <row r="97" spans="1:18" ht="12.75" hidden="1" customHeight="1">
      <c r="A97" s="869"/>
      <c r="B97" s="258"/>
      <c r="C97" s="259">
        <v>4300</v>
      </c>
      <c r="D97" s="260" t="s">
        <v>7</v>
      </c>
      <c r="E97" s="261"/>
      <c r="F97" s="261"/>
      <c r="G97" s="262"/>
      <c r="H97" s="262"/>
      <c r="I97" s="262"/>
      <c r="J97" s="262"/>
      <c r="K97" s="262"/>
      <c r="L97" s="263"/>
      <c r="M97" s="262"/>
      <c r="N97" s="264"/>
      <c r="O97" s="262"/>
      <c r="P97" s="262"/>
      <c r="Q97" s="265"/>
      <c r="R97" s="262"/>
    </row>
    <row r="98" spans="1:18" ht="15" hidden="1" customHeight="1">
      <c r="A98" s="869"/>
      <c r="B98" s="266">
        <v>71014</v>
      </c>
      <c r="C98" s="267"/>
      <c r="D98" s="268" t="s">
        <v>53</v>
      </c>
      <c r="E98" s="106"/>
      <c r="F98" s="106"/>
      <c r="G98" s="107"/>
      <c r="H98" s="107"/>
      <c r="I98" s="107">
        <v>0</v>
      </c>
      <c r="J98" s="107">
        <v>0</v>
      </c>
      <c r="K98" s="107">
        <v>0</v>
      </c>
      <c r="L98" s="107">
        <v>0</v>
      </c>
      <c r="M98" s="107">
        <v>0</v>
      </c>
      <c r="N98" s="107">
        <v>0</v>
      </c>
      <c r="O98" s="107">
        <v>0</v>
      </c>
      <c r="P98" s="107">
        <v>0</v>
      </c>
      <c r="Q98" s="257"/>
      <c r="R98" s="107">
        <v>0</v>
      </c>
    </row>
    <row r="99" spans="1:18" ht="12.75" hidden="1" customHeight="1">
      <c r="A99" s="869"/>
      <c r="B99" s="115"/>
      <c r="C99" s="160">
        <v>4300</v>
      </c>
      <c r="D99" s="16" t="s">
        <v>7</v>
      </c>
      <c r="E99" s="163"/>
      <c r="F99" s="163"/>
      <c r="G99" s="164"/>
      <c r="H99" s="164"/>
      <c r="I99" s="164"/>
      <c r="J99" s="164"/>
      <c r="K99" s="164"/>
      <c r="L99" s="269"/>
      <c r="M99" s="164"/>
      <c r="N99" s="270"/>
      <c r="O99" s="164"/>
      <c r="P99" s="164"/>
      <c r="Q99" s="164"/>
      <c r="R99" s="164"/>
    </row>
    <row r="100" spans="1:18" ht="40.5" customHeight="1">
      <c r="A100" s="869"/>
      <c r="B100" s="46"/>
      <c r="C100" s="32">
        <v>4710</v>
      </c>
      <c r="D100" s="34" t="s">
        <v>230</v>
      </c>
      <c r="E100" s="244">
        <v>1444</v>
      </c>
      <c r="F100" s="244">
        <v>1444</v>
      </c>
      <c r="G100" s="271">
        <v>1444</v>
      </c>
      <c r="H100" s="271"/>
      <c r="I100" s="271"/>
      <c r="J100" s="271"/>
      <c r="K100" s="271"/>
      <c r="L100" s="272"/>
      <c r="M100" s="271"/>
      <c r="N100" s="273"/>
      <c r="O100" s="271"/>
      <c r="P100" s="271"/>
      <c r="Q100" s="271"/>
      <c r="R100" s="271"/>
    </row>
    <row r="101" spans="1:18" ht="33" customHeight="1">
      <c r="A101" s="136"/>
      <c r="B101" s="266">
        <v>71015</v>
      </c>
      <c r="C101" s="267"/>
      <c r="D101" s="268" t="s">
        <v>54</v>
      </c>
      <c r="E101" s="106">
        <f t="shared" ref="E101:R101" si="13">SUM(E102:E123)</f>
        <v>638572</v>
      </c>
      <c r="F101" s="106">
        <f t="shared" si="13"/>
        <v>638572</v>
      </c>
      <c r="G101" s="106">
        <f t="shared" si="13"/>
        <v>572500</v>
      </c>
      <c r="H101" s="106">
        <f t="shared" si="13"/>
        <v>64572</v>
      </c>
      <c r="I101" s="274">
        <f t="shared" si="13"/>
        <v>0</v>
      </c>
      <c r="J101" s="106">
        <f t="shared" si="13"/>
        <v>1500</v>
      </c>
      <c r="K101" s="108">
        <f t="shared" si="13"/>
        <v>0</v>
      </c>
      <c r="L101" s="108">
        <f t="shared" si="13"/>
        <v>0</v>
      </c>
      <c r="M101" s="211">
        <f t="shared" si="13"/>
        <v>0</v>
      </c>
      <c r="N101" s="211">
        <f t="shared" si="13"/>
        <v>0</v>
      </c>
      <c r="O101" s="211">
        <f t="shared" si="13"/>
        <v>0</v>
      </c>
      <c r="P101" s="211">
        <f t="shared" si="13"/>
        <v>0</v>
      </c>
      <c r="Q101" s="190">
        <f t="shared" si="13"/>
        <v>0</v>
      </c>
      <c r="R101" s="211">
        <f t="shared" si="13"/>
        <v>0</v>
      </c>
    </row>
    <row r="102" spans="1:18" ht="40.9" customHeight="1">
      <c r="A102" s="136"/>
      <c r="B102" s="141"/>
      <c r="C102" s="147" t="s">
        <v>19</v>
      </c>
      <c r="D102" s="275" t="s">
        <v>20</v>
      </c>
      <c r="E102" s="276">
        <v>1500</v>
      </c>
      <c r="F102" s="276">
        <v>1500</v>
      </c>
      <c r="G102" s="112"/>
      <c r="H102" s="112"/>
      <c r="I102" s="112"/>
      <c r="J102" s="112">
        <v>1500</v>
      </c>
      <c r="K102" s="112"/>
      <c r="L102" s="112"/>
      <c r="M102" s="96"/>
      <c r="N102" s="96"/>
      <c r="O102" s="96"/>
      <c r="P102" s="96"/>
      <c r="Q102" s="113"/>
      <c r="R102" s="96"/>
    </row>
    <row r="103" spans="1:18" ht="15" hidden="1" customHeight="1">
      <c r="A103" s="136"/>
      <c r="B103" s="141"/>
      <c r="C103" s="160">
        <v>3030</v>
      </c>
      <c r="D103" s="10" t="s">
        <v>183</v>
      </c>
      <c r="E103" s="148"/>
      <c r="F103" s="148"/>
      <c r="G103" s="148"/>
      <c r="H103" s="163"/>
      <c r="I103" s="163"/>
      <c r="J103" s="163"/>
      <c r="K103" s="163"/>
      <c r="L103" s="277"/>
      <c r="M103" s="164"/>
      <c r="N103" s="270"/>
      <c r="O103" s="164"/>
      <c r="P103" s="164"/>
      <c r="Q103" s="164"/>
      <c r="R103" s="164"/>
    </row>
    <row r="104" spans="1:18" ht="26.25" customHeight="1">
      <c r="A104" s="114"/>
      <c r="B104" s="115"/>
      <c r="C104" s="278" t="s">
        <v>21</v>
      </c>
      <c r="D104" s="10" t="s">
        <v>22</v>
      </c>
      <c r="E104" s="148">
        <v>125000</v>
      </c>
      <c r="F104" s="148">
        <v>125000</v>
      </c>
      <c r="G104" s="148">
        <v>125000</v>
      </c>
      <c r="H104" s="163"/>
      <c r="I104" s="164"/>
      <c r="J104" s="164"/>
      <c r="K104" s="164"/>
      <c r="L104" s="269"/>
      <c r="M104" s="164"/>
      <c r="N104" s="270"/>
      <c r="O104" s="164"/>
      <c r="P104" s="164"/>
      <c r="Q104" s="164"/>
      <c r="R104" s="164"/>
    </row>
    <row r="105" spans="1:18" ht="40.5" customHeight="1">
      <c r="A105" s="114"/>
      <c r="B105" s="115"/>
      <c r="C105" s="147" t="s">
        <v>55</v>
      </c>
      <c r="D105" s="10" t="s">
        <v>56</v>
      </c>
      <c r="E105" s="148">
        <v>314000</v>
      </c>
      <c r="F105" s="148">
        <v>314000</v>
      </c>
      <c r="G105" s="148">
        <v>314000</v>
      </c>
      <c r="H105" s="148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</row>
    <row r="106" spans="1:18" ht="25.5" customHeight="1">
      <c r="A106" s="114"/>
      <c r="B106" s="115"/>
      <c r="C106" s="147" t="s">
        <v>23</v>
      </c>
      <c r="D106" s="10" t="s">
        <v>24</v>
      </c>
      <c r="E106" s="148">
        <v>25500</v>
      </c>
      <c r="F106" s="148">
        <v>25500</v>
      </c>
      <c r="G106" s="148">
        <v>25500</v>
      </c>
      <c r="H106" s="148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</row>
    <row r="107" spans="1:18" ht="27" customHeight="1">
      <c r="A107" s="114"/>
      <c r="B107" s="115"/>
      <c r="C107" s="147" t="s">
        <v>57</v>
      </c>
      <c r="D107" s="10" t="s">
        <v>25</v>
      </c>
      <c r="E107" s="148">
        <v>79850</v>
      </c>
      <c r="F107" s="148">
        <v>79850</v>
      </c>
      <c r="G107" s="148">
        <v>79850</v>
      </c>
      <c r="H107" s="148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</row>
    <row r="108" spans="1:18" ht="46.9" customHeight="1">
      <c r="A108" s="114"/>
      <c r="B108" s="115"/>
      <c r="C108" s="147" t="s">
        <v>58</v>
      </c>
      <c r="D108" s="39" t="s">
        <v>265</v>
      </c>
      <c r="E108" s="148">
        <v>11150</v>
      </c>
      <c r="F108" s="148">
        <v>11150</v>
      </c>
      <c r="G108" s="148">
        <v>11150</v>
      </c>
      <c r="H108" s="148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</row>
    <row r="109" spans="1:18" ht="21.75" customHeight="1">
      <c r="A109" s="114"/>
      <c r="B109" s="115"/>
      <c r="C109" s="149">
        <v>4170</v>
      </c>
      <c r="D109" s="152" t="s">
        <v>28</v>
      </c>
      <c r="E109" s="148">
        <v>12000</v>
      </c>
      <c r="F109" s="148">
        <v>12000</v>
      </c>
      <c r="G109" s="148">
        <v>12000</v>
      </c>
      <c r="H109" s="148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</row>
    <row r="110" spans="1:18" ht="26.25" customHeight="1">
      <c r="A110" s="114"/>
      <c r="B110" s="115"/>
      <c r="C110" s="279" t="s">
        <v>15</v>
      </c>
      <c r="D110" s="39" t="s">
        <v>16</v>
      </c>
      <c r="E110" s="280">
        <v>16112</v>
      </c>
      <c r="F110" s="280">
        <v>16112</v>
      </c>
      <c r="G110" s="168"/>
      <c r="H110" s="280">
        <v>16112</v>
      </c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</row>
    <row r="111" spans="1:18" ht="12.75" hidden="1" customHeight="1">
      <c r="A111" s="114"/>
      <c r="B111" s="115"/>
      <c r="C111" s="279" t="s">
        <v>59</v>
      </c>
      <c r="D111" s="40" t="s">
        <v>60</v>
      </c>
      <c r="E111" s="280"/>
      <c r="F111" s="280"/>
      <c r="G111" s="168"/>
      <c r="H111" s="280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</row>
    <row r="112" spans="1:18" ht="28.5" customHeight="1">
      <c r="A112" s="114"/>
      <c r="B112" s="115"/>
      <c r="C112" s="279" t="s">
        <v>61</v>
      </c>
      <c r="D112" s="39" t="s">
        <v>29</v>
      </c>
      <c r="E112" s="280">
        <v>6500</v>
      </c>
      <c r="F112" s="280">
        <v>6500</v>
      </c>
      <c r="G112" s="168"/>
      <c r="H112" s="280">
        <v>6500</v>
      </c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</row>
    <row r="113" spans="1:18" ht="12.75" hidden="1" customHeight="1">
      <c r="A113" s="114"/>
      <c r="B113" s="115"/>
      <c r="C113" s="279" t="s">
        <v>62</v>
      </c>
      <c r="D113" s="39" t="s">
        <v>30</v>
      </c>
      <c r="E113" s="280"/>
      <c r="F113" s="280"/>
      <c r="G113" s="168"/>
      <c r="H113" s="280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</row>
    <row r="114" spans="1:18" ht="27.75" customHeight="1">
      <c r="A114" s="114"/>
      <c r="B114" s="46"/>
      <c r="C114" s="279" t="s">
        <v>62</v>
      </c>
      <c r="D114" s="39" t="s">
        <v>30</v>
      </c>
      <c r="E114" s="280">
        <v>2000</v>
      </c>
      <c r="F114" s="280">
        <v>2000</v>
      </c>
      <c r="G114" s="168"/>
      <c r="H114" s="280">
        <v>2000</v>
      </c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</row>
    <row r="115" spans="1:18" ht="26.25" customHeight="1">
      <c r="A115" s="114"/>
      <c r="B115" s="115"/>
      <c r="C115" s="279" t="s">
        <v>63</v>
      </c>
      <c r="D115" s="39" t="s">
        <v>31</v>
      </c>
      <c r="E115" s="280">
        <v>500</v>
      </c>
      <c r="F115" s="280">
        <v>500</v>
      </c>
      <c r="G115" s="168"/>
      <c r="H115" s="280">
        <v>500</v>
      </c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</row>
    <row r="116" spans="1:18" ht="29.25" customHeight="1">
      <c r="A116" s="114"/>
      <c r="B116" s="115"/>
      <c r="C116" s="279" t="s">
        <v>6</v>
      </c>
      <c r="D116" s="281" t="s">
        <v>7</v>
      </c>
      <c r="E116" s="280">
        <v>20000</v>
      </c>
      <c r="F116" s="280">
        <v>20000</v>
      </c>
      <c r="G116" s="168"/>
      <c r="H116" s="280">
        <v>20000</v>
      </c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</row>
    <row r="117" spans="1:18" ht="46.5" customHeight="1">
      <c r="A117" s="114"/>
      <c r="B117" s="115"/>
      <c r="C117" s="279" t="s">
        <v>182</v>
      </c>
      <c r="D117" s="282" t="s">
        <v>189</v>
      </c>
      <c r="E117" s="280">
        <v>1600</v>
      </c>
      <c r="F117" s="280">
        <v>1600</v>
      </c>
      <c r="G117" s="168"/>
      <c r="H117" s="280">
        <v>1600</v>
      </c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</row>
    <row r="118" spans="1:18" ht="27.75" customHeight="1">
      <c r="A118" s="114"/>
      <c r="B118" s="46"/>
      <c r="C118" s="279" t="s">
        <v>64</v>
      </c>
      <c r="D118" s="39" t="s">
        <v>65</v>
      </c>
      <c r="E118" s="280">
        <v>2500</v>
      </c>
      <c r="F118" s="280">
        <v>2500</v>
      </c>
      <c r="G118" s="168"/>
      <c r="H118" s="280">
        <v>2500</v>
      </c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</row>
    <row r="119" spans="1:18" ht="24.75" customHeight="1">
      <c r="A119" s="114"/>
      <c r="B119" s="46"/>
      <c r="C119" s="279" t="s">
        <v>66</v>
      </c>
      <c r="D119" s="39" t="s">
        <v>34</v>
      </c>
      <c r="E119" s="280">
        <v>13360</v>
      </c>
      <c r="F119" s="280">
        <v>13360</v>
      </c>
      <c r="G119" s="168"/>
      <c r="H119" s="280">
        <v>13360</v>
      </c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</row>
    <row r="120" spans="1:18" ht="32.25" hidden="1" customHeight="1">
      <c r="A120" s="114"/>
      <c r="B120" s="46"/>
      <c r="C120" s="283">
        <v>4700</v>
      </c>
      <c r="D120" s="39" t="s">
        <v>39</v>
      </c>
      <c r="E120" s="280"/>
      <c r="F120" s="280"/>
      <c r="G120" s="168"/>
      <c r="H120" s="280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</row>
    <row r="121" spans="1:18" ht="27.75" customHeight="1">
      <c r="A121" s="114"/>
      <c r="B121" s="46"/>
      <c r="C121" s="335">
        <v>4550</v>
      </c>
      <c r="D121" s="336" t="s">
        <v>89</v>
      </c>
      <c r="E121" s="337">
        <v>1000</v>
      </c>
      <c r="F121" s="337">
        <v>1000</v>
      </c>
      <c r="G121" s="338"/>
      <c r="H121" s="337">
        <v>1000</v>
      </c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</row>
    <row r="122" spans="1:18" ht="42.75" customHeight="1">
      <c r="A122" s="114"/>
      <c r="B122" s="46"/>
      <c r="C122" s="335">
        <v>4700</v>
      </c>
      <c r="D122" s="336" t="s">
        <v>39</v>
      </c>
      <c r="E122" s="337">
        <v>1000</v>
      </c>
      <c r="F122" s="337">
        <v>1000</v>
      </c>
      <c r="G122" s="338"/>
      <c r="H122" s="337">
        <v>1000</v>
      </c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</row>
    <row r="123" spans="1:18" ht="39.75" customHeight="1">
      <c r="A123" s="114"/>
      <c r="B123" s="284"/>
      <c r="C123" s="35">
        <v>4710</v>
      </c>
      <c r="D123" s="50" t="s">
        <v>231</v>
      </c>
      <c r="E123" s="285">
        <v>5000</v>
      </c>
      <c r="F123" s="285">
        <v>5000</v>
      </c>
      <c r="G123" s="286">
        <v>5000</v>
      </c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</row>
    <row r="124" spans="1:18" ht="26.25" customHeight="1">
      <c r="A124" s="136"/>
      <c r="B124" s="266">
        <v>71095</v>
      </c>
      <c r="C124" s="267"/>
      <c r="D124" s="268" t="s">
        <v>47</v>
      </c>
      <c r="E124" s="106">
        <f t="shared" ref="E124:H124" si="14">SUM(E126:E131)</f>
        <v>291000</v>
      </c>
      <c r="F124" s="107">
        <f t="shared" si="14"/>
        <v>291000</v>
      </c>
      <c r="G124" s="108">
        <f t="shared" si="14"/>
        <v>0</v>
      </c>
      <c r="H124" s="107">
        <f t="shared" si="14"/>
        <v>291000</v>
      </c>
      <c r="I124" s="108">
        <v>0</v>
      </c>
      <c r="J124" s="108">
        <v>0</v>
      </c>
      <c r="K124" s="108">
        <v>0</v>
      </c>
      <c r="L124" s="108">
        <v>0</v>
      </c>
      <c r="M124" s="108">
        <v>0</v>
      </c>
      <c r="N124" s="108">
        <v>0</v>
      </c>
      <c r="O124" s="108">
        <v>0</v>
      </c>
      <c r="P124" s="108">
        <v>0</v>
      </c>
      <c r="Q124" s="109"/>
      <c r="R124" s="108">
        <v>0</v>
      </c>
    </row>
    <row r="125" spans="1:18" ht="62.25" hidden="1" customHeight="1">
      <c r="A125" s="136"/>
      <c r="B125" s="141"/>
      <c r="C125" s="135">
        <v>2320</v>
      </c>
      <c r="D125" s="94" t="s">
        <v>115</v>
      </c>
      <c r="E125" s="148"/>
      <c r="F125" s="287"/>
      <c r="G125" s="287"/>
      <c r="H125" s="287"/>
      <c r="I125" s="287">
        <v>0</v>
      </c>
      <c r="J125" s="287"/>
      <c r="K125" s="287"/>
      <c r="L125" s="288"/>
      <c r="M125" s="287"/>
      <c r="N125" s="289"/>
      <c r="O125" s="287"/>
      <c r="P125" s="287"/>
      <c r="Q125" s="287"/>
      <c r="R125" s="287"/>
    </row>
    <row r="126" spans="1:18" ht="24" customHeight="1">
      <c r="A126" s="136"/>
      <c r="B126" s="141"/>
      <c r="C126" s="149">
        <v>4210</v>
      </c>
      <c r="D126" s="10" t="s">
        <v>16</v>
      </c>
      <c r="E126" s="148">
        <v>51000</v>
      </c>
      <c r="F126" s="148">
        <v>51000</v>
      </c>
      <c r="G126" s="148"/>
      <c r="H126" s="148">
        <v>51000</v>
      </c>
      <c r="I126" s="148"/>
      <c r="J126" s="148"/>
      <c r="K126" s="148"/>
      <c r="L126" s="223"/>
      <c r="M126" s="142"/>
      <c r="N126" s="225"/>
      <c r="O126" s="142"/>
      <c r="P126" s="142"/>
      <c r="Q126" s="142"/>
      <c r="R126" s="142"/>
    </row>
    <row r="127" spans="1:18" ht="23.25" customHeight="1">
      <c r="A127" s="136"/>
      <c r="B127" s="141"/>
      <c r="C127" s="149">
        <v>4260</v>
      </c>
      <c r="D127" s="10" t="s">
        <v>29</v>
      </c>
      <c r="E127" s="148">
        <v>20000</v>
      </c>
      <c r="F127" s="148">
        <v>20000</v>
      </c>
      <c r="G127" s="148"/>
      <c r="H127" s="148">
        <v>20000</v>
      </c>
      <c r="I127" s="148"/>
      <c r="J127" s="148"/>
      <c r="K127" s="148"/>
      <c r="L127" s="148"/>
      <c r="M127" s="142"/>
      <c r="N127" s="142"/>
      <c r="O127" s="142"/>
      <c r="P127" s="142"/>
      <c r="Q127" s="142"/>
      <c r="R127" s="142"/>
    </row>
    <row r="128" spans="1:18" ht="24" customHeight="1">
      <c r="A128" s="136"/>
      <c r="B128" s="290"/>
      <c r="C128" s="283">
        <v>4270</v>
      </c>
      <c r="D128" s="39" t="s">
        <v>30</v>
      </c>
      <c r="E128" s="280">
        <v>0</v>
      </c>
      <c r="F128" s="280">
        <v>0</v>
      </c>
      <c r="G128" s="280"/>
      <c r="H128" s="280">
        <v>0</v>
      </c>
      <c r="I128" s="280"/>
      <c r="J128" s="280"/>
      <c r="K128" s="280"/>
      <c r="L128" s="280"/>
      <c r="M128" s="168"/>
      <c r="N128" s="168"/>
      <c r="O128" s="168"/>
      <c r="P128" s="168"/>
      <c r="Q128" s="168"/>
      <c r="R128" s="168"/>
    </row>
    <row r="129" spans="1:51" ht="24" customHeight="1">
      <c r="A129" s="136"/>
      <c r="B129" s="141"/>
      <c r="C129" s="149">
        <v>4300</v>
      </c>
      <c r="D129" s="200" t="s">
        <v>7</v>
      </c>
      <c r="E129" s="148">
        <v>212000</v>
      </c>
      <c r="F129" s="148">
        <v>212000</v>
      </c>
      <c r="G129" s="148"/>
      <c r="H129" s="148">
        <v>212000</v>
      </c>
      <c r="I129" s="148"/>
      <c r="J129" s="148"/>
      <c r="K129" s="148"/>
      <c r="L129" s="148"/>
      <c r="M129" s="142"/>
      <c r="N129" s="142"/>
      <c r="O129" s="142"/>
      <c r="P129" s="142"/>
      <c r="Q129" s="142"/>
      <c r="R129" s="142"/>
    </row>
    <row r="130" spans="1:51" ht="36.75" customHeight="1">
      <c r="A130" s="136"/>
      <c r="B130" s="141"/>
      <c r="C130" s="149">
        <v>4610</v>
      </c>
      <c r="D130" s="10" t="s">
        <v>67</v>
      </c>
      <c r="E130" s="148">
        <v>3000</v>
      </c>
      <c r="F130" s="148">
        <v>3000</v>
      </c>
      <c r="G130" s="148"/>
      <c r="H130" s="148">
        <v>3000</v>
      </c>
      <c r="I130" s="148"/>
      <c r="J130" s="148"/>
      <c r="K130" s="148"/>
      <c r="L130" s="148"/>
      <c r="M130" s="142"/>
      <c r="N130" s="142"/>
      <c r="O130" s="142"/>
      <c r="P130" s="142"/>
      <c r="Q130" s="142"/>
      <c r="R130" s="142"/>
    </row>
    <row r="131" spans="1:51" ht="37.5" customHeight="1" thickBot="1">
      <c r="A131" s="114"/>
      <c r="B131" s="115"/>
      <c r="C131" s="149">
        <v>4700</v>
      </c>
      <c r="D131" s="10" t="s">
        <v>39</v>
      </c>
      <c r="E131" s="148">
        <v>5000</v>
      </c>
      <c r="F131" s="148">
        <v>5000</v>
      </c>
      <c r="G131" s="142"/>
      <c r="H131" s="148">
        <v>5000</v>
      </c>
      <c r="I131" s="142"/>
      <c r="J131" s="142"/>
      <c r="K131" s="142"/>
      <c r="L131" s="291"/>
      <c r="M131" s="142"/>
      <c r="N131" s="225"/>
      <c r="O131" s="142"/>
      <c r="P131" s="142"/>
      <c r="Q131" s="142"/>
      <c r="R131" s="142"/>
    </row>
    <row r="132" spans="1:51" ht="12.75" hidden="1" customHeight="1" thickBot="1">
      <c r="A132" s="114"/>
      <c r="B132" s="115"/>
      <c r="C132" s="116">
        <v>6060</v>
      </c>
      <c r="D132" s="117" t="s">
        <v>41</v>
      </c>
      <c r="E132" s="118">
        <v>0</v>
      </c>
      <c r="F132" s="118"/>
      <c r="G132" s="120"/>
      <c r="H132" s="120"/>
      <c r="I132" s="120"/>
      <c r="J132" s="120"/>
      <c r="K132" s="120"/>
      <c r="L132" s="292"/>
      <c r="M132" s="120"/>
      <c r="N132" s="293">
        <v>0</v>
      </c>
      <c r="O132" s="120">
        <v>0</v>
      </c>
      <c r="P132" s="120"/>
      <c r="Q132" s="120"/>
      <c r="R132" s="120"/>
    </row>
    <row r="133" spans="1:51" ht="31.5" customHeight="1" thickBot="1">
      <c r="A133" s="121">
        <v>750</v>
      </c>
      <c r="B133" s="122"/>
      <c r="C133" s="80"/>
      <c r="D133" s="80" t="s">
        <v>145</v>
      </c>
      <c r="E133" s="294">
        <f t="shared" ref="E133:R133" si="15">SUM(E134+E141+E143+E149+E173+E179)</f>
        <v>14167794</v>
      </c>
      <c r="F133" s="295">
        <f t="shared" si="15"/>
        <v>12932724</v>
      </c>
      <c r="G133" s="295">
        <f t="shared" si="15"/>
        <v>9860713</v>
      </c>
      <c r="H133" s="295">
        <f t="shared" si="15"/>
        <v>2581259</v>
      </c>
      <c r="I133" s="295">
        <f t="shared" si="15"/>
        <v>2390</v>
      </c>
      <c r="J133" s="295">
        <f t="shared" si="15"/>
        <v>488362</v>
      </c>
      <c r="K133" s="295">
        <f t="shared" si="15"/>
        <v>0</v>
      </c>
      <c r="L133" s="295">
        <f t="shared" si="15"/>
        <v>0</v>
      </c>
      <c r="M133" s="295">
        <f t="shared" si="15"/>
        <v>0</v>
      </c>
      <c r="N133" s="295">
        <f t="shared" si="15"/>
        <v>1235070</v>
      </c>
      <c r="O133" s="295">
        <f t="shared" si="15"/>
        <v>1235070</v>
      </c>
      <c r="P133" s="295">
        <f t="shared" si="15"/>
        <v>0</v>
      </c>
      <c r="Q133" s="295">
        <f t="shared" si="15"/>
        <v>0</v>
      </c>
      <c r="R133" s="295">
        <f t="shared" si="15"/>
        <v>0</v>
      </c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</row>
    <row r="134" spans="1:51" ht="24.75" customHeight="1">
      <c r="A134" s="296"/>
      <c r="B134" s="137">
        <v>75011</v>
      </c>
      <c r="C134" s="297"/>
      <c r="D134" s="138" t="s">
        <v>68</v>
      </c>
      <c r="E134" s="139">
        <v>684</v>
      </c>
      <c r="F134" s="139">
        <v>684</v>
      </c>
      <c r="G134" s="139">
        <v>684</v>
      </c>
      <c r="H134" s="140"/>
      <c r="I134" s="140"/>
      <c r="J134" s="140">
        <v>0</v>
      </c>
      <c r="K134" s="140">
        <v>0</v>
      </c>
      <c r="L134" s="140">
        <v>0</v>
      </c>
      <c r="M134" s="88">
        <v>0</v>
      </c>
      <c r="N134" s="88">
        <v>0</v>
      </c>
      <c r="O134" s="88">
        <v>0</v>
      </c>
      <c r="P134" s="88">
        <v>0</v>
      </c>
      <c r="Q134" s="88"/>
      <c r="R134" s="88">
        <v>0</v>
      </c>
    </row>
    <row r="135" spans="1:51" ht="24.75" customHeight="1">
      <c r="A135" s="298"/>
      <c r="B135" s="299"/>
      <c r="C135" s="160">
        <v>4010</v>
      </c>
      <c r="D135" s="16" t="s">
        <v>22</v>
      </c>
      <c r="E135" s="163">
        <v>684</v>
      </c>
      <c r="F135" s="163">
        <v>684</v>
      </c>
      <c r="G135" s="163">
        <v>684</v>
      </c>
      <c r="H135" s="163"/>
      <c r="I135" s="164"/>
      <c r="J135" s="164"/>
      <c r="K135" s="164"/>
      <c r="L135" s="269"/>
      <c r="M135" s="164"/>
      <c r="N135" s="270"/>
      <c r="O135" s="164"/>
      <c r="P135" s="164"/>
      <c r="Q135" s="164"/>
      <c r="R135" s="164"/>
    </row>
    <row r="136" spans="1:51" ht="12.75" hidden="1" customHeight="1">
      <c r="A136" s="114"/>
      <c r="B136" s="115"/>
      <c r="C136" s="149">
        <v>4110</v>
      </c>
      <c r="D136" s="10" t="s">
        <v>25</v>
      </c>
      <c r="E136" s="148">
        <v>0</v>
      </c>
      <c r="F136" s="148">
        <v>0</v>
      </c>
      <c r="G136" s="148">
        <v>0</v>
      </c>
      <c r="H136" s="148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</row>
    <row r="137" spans="1:51" ht="12.75" hidden="1" customHeight="1">
      <c r="A137" s="114"/>
      <c r="B137" s="115"/>
      <c r="C137" s="149">
        <v>4120</v>
      </c>
      <c r="D137" s="10" t="s">
        <v>26</v>
      </c>
      <c r="E137" s="148">
        <v>0</v>
      </c>
      <c r="F137" s="148">
        <v>0</v>
      </c>
      <c r="G137" s="148">
        <v>0</v>
      </c>
      <c r="H137" s="148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</row>
    <row r="138" spans="1:51" ht="12.75" hidden="1" customHeight="1">
      <c r="A138" s="114"/>
      <c r="B138" s="115"/>
      <c r="C138" s="149">
        <v>4210</v>
      </c>
      <c r="D138" s="10" t="s">
        <v>16</v>
      </c>
      <c r="E138" s="202">
        <v>0</v>
      </c>
      <c r="F138" s="202">
        <v>0</v>
      </c>
      <c r="G138" s="202"/>
      <c r="H138" s="202">
        <v>0</v>
      </c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</row>
    <row r="139" spans="1:51" ht="12.75" hidden="1" customHeight="1">
      <c r="A139" s="114"/>
      <c r="B139" s="115"/>
      <c r="C139" s="149">
        <v>4300</v>
      </c>
      <c r="D139" s="200" t="s">
        <v>7</v>
      </c>
      <c r="E139" s="202">
        <v>0</v>
      </c>
      <c r="F139" s="202">
        <v>0</v>
      </c>
      <c r="G139" s="202"/>
      <c r="H139" s="202">
        <v>0</v>
      </c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</row>
    <row r="140" spans="1:51" ht="12.75" hidden="1" customHeight="1">
      <c r="A140" s="114"/>
      <c r="B140" s="115"/>
      <c r="C140" s="99">
        <v>4440</v>
      </c>
      <c r="D140" s="100" t="s">
        <v>69</v>
      </c>
      <c r="E140" s="205">
        <v>0</v>
      </c>
      <c r="F140" s="205">
        <v>0</v>
      </c>
      <c r="G140" s="205"/>
      <c r="H140" s="101">
        <v>0</v>
      </c>
      <c r="I140" s="205"/>
      <c r="J140" s="205"/>
      <c r="K140" s="205"/>
      <c r="L140" s="205"/>
      <c r="M140" s="101"/>
      <c r="N140" s="101"/>
      <c r="O140" s="101"/>
      <c r="P140" s="101"/>
      <c r="Q140" s="101"/>
      <c r="R140" s="101"/>
    </row>
    <row r="141" spans="1:51" ht="30" customHeight="1">
      <c r="A141" s="114"/>
      <c r="B141" s="266">
        <v>75018</v>
      </c>
      <c r="C141" s="300"/>
      <c r="D141" s="301" t="s">
        <v>70</v>
      </c>
      <c r="E141" s="106">
        <v>2390</v>
      </c>
      <c r="F141" s="107">
        <v>2390</v>
      </c>
      <c r="G141" s="211"/>
      <c r="H141" s="211"/>
      <c r="I141" s="210">
        <v>2390</v>
      </c>
      <c r="J141" s="211">
        <v>0</v>
      </c>
      <c r="K141" s="211">
        <v>0</v>
      </c>
      <c r="L141" s="211">
        <v>0</v>
      </c>
      <c r="M141" s="211">
        <v>0</v>
      </c>
      <c r="N141" s="211">
        <v>0</v>
      </c>
      <c r="O141" s="211">
        <v>0</v>
      </c>
      <c r="P141" s="211">
        <v>0</v>
      </c>
      <c r="Q141" s="190"/>
      <c r="R141" s="211">
        <v>0</v>
      </c>
    </row>
    <row r="142" spans="1:51" ht="54.75" customHeight="1">
      <c r="A142" s="114"/>
      <c r="B142" s="302"/>
      <c r="C142" s="303">
        <v>2710</v>
      </c>
      <c r="D142" s="304" t="s">
        <v>71</v>
      </c>
      <c r="E142" s="305">
        <v>2390</v>
      </c>
      <c r="F142" s="305">
        <v>2390</v>
      </c>
      <c r="G142" s="306"/>
      <c r="H142" s="307"/>
      <c r="I142" s="307">
        <v>2390</v>
      </c>
      <c r="J142" s="307"/>
      <c r="K142" s="306"/>
      <c r="L142" s="308"/>
      <c r="M142" s="306"/>
      <c r="N142" s="309"/>
      <c r="O142" s="307"/>
      <c r="P142" s="307"/>
      <c r="Q142" s="307"/>
      <c r="R142" s="307"/>
    </row>
    <row r="143" spans="1:51" ht="29.25" customHeight="1">
      <c r="A143" s="298"/>
      <c r="B143" s="310">
        <v>75019</v>
      </c>
      <c r="C143" s="311"/>
      <c r="D143" s="312" t="s">
        <v>72</v>
      </c>
      <c r="E143" s="313">
        <f t="shared" ref="E143:R143" si="16">SUM(E144:E148)</f>
        <v>399962</v>
      </c>
      <c r="F143" s="313">
        <f t="shared" si="16"/>
        <v>399962</v>
      </c>
      <c r="G143" s="314">
        <f t="shared" si="16"/>
        <v>0</v>
      </c>
      <c r="H143" s="313">
        <f t="shared" si="16"/>
        <v>18600</v>
      </c>
      <c r="I143" s="314">
        <f t="shared" si="16"/>
        <v>0</v>
      </c>
      <c r="J143" s="313">
        <f t="shared" si="16"/>
        <v>381362</v>
      </c>
      <c r="K143" s="314">
        <f t="shared" si="16"/>
        <v>0</v>
      </c>
      <c r="L143" s="314">
        <f t="shared" si="16"/>
        <v>0</v>
      </c>
      <c r="M143" s="314">
        <f t="shared" si="16"/>
        <v>0</v>
      </c>
      <c r="N143" s="314">
        <f t="shared" si="16"/>
        <v>0</v>
      </c>
      <c r="O143" s="314">
        <f t="shared" si="16"/>
        <v>0</v>
      </c>
      <c r="P143" s="314">
        <f t="shared" si="16"/>
        <v>0</v>
      </c>
      <c r="Q143" s="314">
        <f t="shared" si="16"/>
        <v>0</v>
      </c>
      <c r="R143" s="314">
        <f t="shared" si="16"/>
        <v>0</v>
      </c>
    </row>
    <row r="144" spans="1:51" ht="27" customHeight="1">
      <c r="A144" s="114"/>
      <c r="B144" s="315"/>
      <c r="C144" s="316">
        <v>3030</v>
      </c>
      <c r="D144" s="317" t="s">
        <v>12</v>
      </c>
      <c r="E144" s="318">
        <v>381362</v>
      </c>
      <c r="F144" s="318">
        <v>381362</v>
      </c>
      <c r="G144" s="318"/>
      <c r="H144" s="318"/>
      <c r="I144" s="318"/>
      <c r="J144" s="318">
        <v>381362</v>
      </c>
      <c r="K144" s="318"/>
      <c r="L144" s="318"/>
      <c r="M144" s="319"/>
      <c r="N144" s="319"/>
      <c r="O144" s="319"/>
      <c r="P144" s="319"/>
      <c r="Q144" s="319"/>
      <c r="R144" s="319"/>
    </row>
    <row r="145" spans="1:18" ht="21.75" customHeight="1">
      <c r="A145" s="320"/>
      <c r="B145" s="321"/>
      <c r="C145" s="53">
        <v>4210</v>
      </c>
      <c r="D145" s="30" t="s">
        <v>16</v>
      </c>
      <c r="E145" s="158">
        <v>2000</v>
      </c>
      <c r="F145" s="158">
        <v>2000</v>
      </c>
      <c r="G145" s="159"/>
      <c r="H145" s="158">
        <v>2000</v>
      </c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</row>
    <row r="146" spans="1:18" ht="23.25" customHeight="1">
      <c r="A146" s="114"/>
      <c r="B146" s="46"/>
      <c r="C146" s="160">
        <v>4300</v>
      </c>
      <c r="D146" s="161" t="s">
        <v>7</v>
      </c>
      <c r="E146" s="163">
        <v>9600</v>
      </c>
      <c r="F146" s="163">
        <v>9600</v>
      </c>
      <c r="G146" s="163"/>
      <c r="H146" s="163">
        <v>9600</v>
      </c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</row>
    <row r="147" spans="1:18" ht="35.450000000000003" hidden="1" customHeight="1">
      <c r="A147" s="114"/>
      <c r="B147" s="115"/>
      <c r="C147" s="322">
        <v>6060</v>
      </c>
      <c r="D147" s="171" t="s">
        <v>41</v>
      </c>
      <c r="E147" s="148"/>
      <c r="F147" s="148"/>
      <c r="G147" s="205"/>
      <c r="H147" s="148"/>
      <c r="I147" s="101"/>
      <c r="J147" s="101"/>
      <c r="K147" s="101"/>
      <c r="L147" s="101"/>
      <c r="M147" s="101"/>
      <c r="N147" s="101">
        <v>0</v>
      </c>
      <c r="O147" s="101">
        <v>0</v>
      </c>
      <c r="P147" s="101"/>
      <c r="Q147" s="101"/>
      <c r="R147" s="101"/>
    </row>
    <row r="148" spans="1:18" ht="36.75" customHeight="1">
      <c r="A148" s="114"/>
      <c r="B148" s="46"/>
      <c r="C148" s="369">
        <v>4360</v>
      </c>
      <c r="D148" s="370" t="s">
        <v>246</v>
      </c>
      <c r="E148" s="449">
        <v>7000</v>
      </c>
      <c r="F148" s="449">
        <v>7000</v>
      </c>
      <c r="G148" s="392"/>
      <c r="H148" s="449">
        <v>7000</v>
      </c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</row>
    <row r="149" spans="1:18" ht="30.75" customHeight="1">
      <c r="A149" s="298"/>
      <c r="B149" s="266">
        <v>75020</v>
      </c>
      <c r="C149" s="267"/>
      <c r="D149" s="268" t="s">
        <v>73</v>
      </c>
      <c r="E149" s="106">
        <f>SUM(E150:E170)</f>
        <v>12533102</v>
      </c>
      <c r="F149" s="107">
        <f>SUM(F150:F169)</f>
        <v>11333032</v>
      </c>
      <c r="G149" s="107">
        <f t="shared" ref="G149:R149" si="17">SUM(G150:G170)</f>
        <v>9860029</v>
      </c>
      <c r="H149" s="107">
        <f t="shared" si="17"/>
        <v>1366003</v>
      </c>
      <c r="I149" s="210">
        <f t="shared" si="17"/>
        <v>0</v>
      </c>
      <c r="J149" s="210">
        <f t="shared" si="17"/>
        <v>107000</v>
      </c>
      <c r="K149" s="210">
        <f t="shared" si="17"/>
        <v>0</v>
      </c>
      <c r="L149" s="210">
        <f t="shared" si="17"/>
        <v>0</v>
      </c>
      <c r="M149" s="210">
        <f t="shared" si="17"/>
        <v>0</v>
      </c>
      <c r="N149" s="210">
        <f t="shared" si="17"/>
        <v>1200070</v>
      </c>
      <c r="O149" s="210">
        <f t="shared" si="17"/>
        <v>1200070</v>
      </c>
      <c r="P149" s="210">
        <f t="shared" si="17"/>
        <v>0</v>
      </c>
      <c r="Q149" s="323">
        <f t="shared" si="17"/>
        <v>0</v>
      </c>
      <c r="R149" s="210">
        <f t="shared" si="17"/>
        <v>0</v>
      </c>
    </row>
    <row r="150" spans="1:18" ht="39.75" customHeight="1">
      <c r="A150" s="298"/>
      <c r="B150" s="299"/>
      <c r="C150" s="324" t="s">
        <v>19</v>
      </c>
      <c r="D150" s="325" t="s">
        <v>20</v>
      </c>
      <c r="E150" s="326">
        <v>107000</v>
      </c>
      <c r="F150" s="326">
        <v>107000</v>
      </c>
      <c r="G150" s="327"/>
      <c r="H150" s="326"/>
      <c r="I150" s="328"/>
      <c r="J150" s="328">
        <v>107000</v>
      </c>
      <c r="K150" s="328"/>
      <c r="L150" s="328"/>
      <c r="M150" s="328"/>
      <c r="N150" s="328"/>
      <c r="O150" s="328"/>
      <c r="P150" s="328"/>
      <c r="Q150" s="328"/>
      <c r="R150" s="328"/>
    </row>
    <row r="151" spans="1:18" ht="25.5" customHeight="1">
      <c r="A151" s="114"/>
      <c r="B151" s="115"/>
      <c r="C151" s="153">
        <v>4010</v>
      </c>
      <c r="D151" s="28" t="s">
        <v>22</v>
      </c>
      <c r="E151" s="154">
        <v>7752429</v>
      </c>
      <c r="F151" s="154">
        <v>7752429</v>
      </c>
      <c r="G151" s="154">
        <v>7752429</v>
      </c>
      <c r="H151" s="154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</row>
    <row r="152" spans="1:18" ht="24.75" customHeight="1">
      <c r="A152" s="114"/>
      <c r="B152" s="115"/>
      <c r="C152" s="153">
        <v>4040</v>
      </c>
      <c r="D152" s="28" t="s">
        <v>24</v>
      </c>
      <c r="E152" s="154">
        <v>522000</v>
      </c>
      <c r="F152" s="154">
        <v>522000</v>
      </c>
      <c r="G152" s="154">
        <v>522000</v>
      </c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</row>
    <row r="153" spans="1:18" ht="35.25" customHeight="1">
      <c r="A153" s="114"/>
      <c r="B153" s="115"/>
      <c r="C153" s="153">
        <v>4110</v>
      </c>
      <c r="D153" s="28" t="s">
        <v>25</v>
      </c>
      <c r="E153" s="154">
        <v>1355217</v>
      </c>
      <c r="F153" s="154">
        <v>1355217</v>
      </c>
      <c r="G153" s="154">
        <v>1355217</v>
      </c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</row>
    <row r="154" spans="1:18" ht="39" customHeight="1">
      <c r="A154" s="114"/>
      <c r="B154" s="115"/>
      <c r="C154" s="153">
        <v>4120</v>
      </c>
      <c r="D154" s="28" t="s">
        <v>266</v>
      </c>
      <c r="E154" s="154">
        <v>156106</v>
      </c>
      <c r="F154" s="154">
        <v>156106</v>
      </c>
      <c r="G154" s="154">
        <v>156106</v>
      </c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</row>
    <row r="155" spans="1:18" ht="41.25" customHeight="1">
      <c r="A155" s="114"/>
      <c r="B155" s="115"/>
      <c r="C155" s="31">
        <v>4140</v>
      </c>
      <c r="D155" s="38" t="s">
        <v>226</v>
      </c>
      <c r="E155" s="154">
        <v>45000</v>
      </c>
      <c r="F155" s="154">
        <v>45000</v>
      </c>
      <c r="G155" s="154"/>
      <c r="H155" s="155">
        <v>45000</v>
      </c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</row>
    <row r="156" spans="1:18" ht="29.25" customHeight="1">
      <c r="A156" s="114"/>
      <c r="B156" s="115"/>
      <c r="C156" s="153">
        <v>4170</v>
      </c>
      <c r="D156" s="28" t="s">
        <v>28</v>
      </c>
      <c r="E156" s="154">
        <v>28500</v>
      </c>
      <c r="F156" s="154">
        <v>28500</v>
      </c>
      <c r="G156" s="154">
        <v>28500</v>
      </c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</row>
    <row r="157" spans="1:18" ht="28.5" customHeight="1">
      <c r="A157" s="114"/>
      <c r="B157" s="46"/>
      <c r="C157" s="283">
        <v>4210</v>
      </c>
      <c r="D157" s="39" t="s">
        <v>16</v>
      </c>
      <c r="E157" s="280">
        <v>284550</v>
      </c>
      <c r="F157" s="280">
        <v>284550</v>
      </c>
      <c r="G157" s="168"/>
      <c r="H157" s="280">
        <v>284550</v>
      </c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</row>
    <row r="158" spans="1:18" ht="12.75" hidden="1" customHeight="1">
      <c r="A158" s="114"/>
      <c r="B158" s="46"/>
      <c r="C158" s="283">
        <v>4230</v>
      </c>
      <c r="D158" s="39" t="s">
        <v>74</v>
      </c>
      <c r="E158" s="280"/>
      <c r="F158" s="280"/>
      <c r="G158" s="168"/>
      <c r="H158" s="280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</row>
    <row r="159" spans="1:18" ht="26.25" customHeight="1">
      <c r="A159" s="114"/>
      <c r="B159" s="46"/>
      <c r="C159" s="283">
        <v>4260</v>
      </c>
      <c r="D159" s="39" t="s">
        <v>29</v>
      </c>
      <c r="E159" s="168">
        <v>361088</v>
      </c>
      <c r="F159" s="168">
        <v>361088</v>
      </c>
      <c r="G159" s="168"/>
      <c r="H159" s="168">
        <v>361088</v>
      </c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</row>
    <row r="160" spans="1:18" ht="27.75" customHeight="1">
      <c r="A160" s="114"/>
      <c r="B160" s="46"/>
      <c r="C160" s="283">
        <v>4270</v>
      </c>
      <c r="D160" s="39" t="s">
        <v>30</v>
      </c>
      <c r="E160" s="280">
        <v>100500</v>
      </c>
      <c r="F160" s="280">
        <v>100500</v>
      </c>
      <c r="G160" s="168"/>
      <c r="H160" s="280">
        <v>100500</v>
      </c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</row>
    <row r="161" spans="1:18" ht="28.5" customHeight="1">
      <c r="A161" s="114"/>
      <c r="B161" s="46"/>
      <c r="C161" s="283">
        <v>4280</v>
      </c>
      <c r="D161" s="39" t="s">
        <v>31</v>
      </c>
      <c r="E161" s="280">
        <v>21010</v>
      </c>
      <c r="F161" s="280">
        <v>21010</v>
      </c>
      <c r="G161" s="168"/>
      <c r="H161" s="280">
        <v>21010</v>
      </c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</row>
    <row r="162" spans="1:18" ht="26.25" customHeight="1">
      <c r="A162" s="114"/>
      <c r="B162" s="46"/>
      <c r="C162" s="283">
        <v>4300</v>
      </c>
      <c r="D162" s="281" t="s">
        <v>7</v>
      </c>
      <c r="E162" s="280">
        <v>266345</v>
      </c>
      <c r="F162" s="280">
        <v>266345</v>
      </c>
      <c r="G162" s="168"/>
      <c r="H162" s="280">
        <v>266345</v>
      </c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</row>
    <row r="163" spans="1:18" ht="34.15" customHeight="1">
      <c r="A163" s="114"/>
      <c r="B163" s="115"/>
      <c r="C163" s="283">
        <v>4360</v>
      </c>
      <c r="D163" s="282" t="s">
        <v>189</v>
      </c>
      <c r="E163" s="280">
        <v>48678</v>
      </c>
      <c r="F163" s="280">
        <v>48678</v>
      </c>
      <c r="G163" s="168"/>
      <c r="H163" s="280">
        <v>48678</v>
      </c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</row>
    <row r="164" spans="1:18" ht="28.5" customHeight="1">
      <c r="A164" s="114"/>
      <c r="B164" s="115"/>
      <c r="C164" s="149">
        <v>4410</v>
      </c>
      <c r="D164" s="10" t="s">
        <v>33</v>
      </c>
      <c r="E164" s="148">
        <v>11800</v>
      </c>
      <c r="F164" s="148">
        <v>11800</v>
      </c>
      <c r="G164" s="142"/>
      <c r="H164" s="148">
        <v>11800</v>
      </c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</row>
    <row r="165" spans="1:18" ht="33" customHeight="1">
      <c r="A165" s="114"/>
      <c r="B165" s="115"/>
      <c r="C165" s="149">
        <v>4420</v>
      </c>
      <c r="D165" s="10" t="s">
        <v>75</v>
      </c>
      <c r="E165" s="148">
        <v>4000</v>
      </c>
      <c r="F165" s="148">
        <v>4000</v>
      </c>
      <c r="G165" s="142"/>
      <c r="H165" s="148">
        <v>4000</v>
      </c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</row>
    <row r="166" spans="1:18" ht="26.25" customHeight="1">
      <c r="A166" s="114"/>
      <c r="B166" s="115"/>
      <c r="C166" s="149">
        <v>4440</v>
      </c>
      <c r="D166" s="10" t="s">
        <v>34</v>
      </c>
      <c r="E166" s="151">
        <v>188032</v>
      </c>
      <c r="F166" s="151">
        <v>188032</v>
      </c>
      <c r="G166" s="165"/>
      <c r="H166" s="151">
        <v>188032</v>
      </c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</row>
    <row r="167" spans="1:18" ht="34.15" hidden="1" customHeight="1">
      <c r="A167" s="114"/>
      <c r="B167" s="115"/>
      <c r="C167" s="149">
        <v>4680</v>
      </c>
      <c r="D167" s="330" t="s">
        <v>206</v>
      </c>
      <c r="E167" s="148"/>
      <c r="F167" s="148"/>
      <c r="G167" s="148"/>
      <c r="H167" s="148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</row>
    <row r="168" spans="1:18" ht="35.25" customHeight="1">
      <c r="A168" s="114"/>
      <c r="B168" s="115"/>
      <c r="C168" s="149">
        <v>4700</v>
      </c>
      <c r="D168" s="10" t="s">
        <v>39</v>
      </c>
      <c r="E168" s="148">
        <v>35000</v>
      </c>
      <c r="F168" s="148">
        <v>35000</v>
      </c>
      <c r="G168" s="148"/>
      <c r="H168" s="148">
        <v>35000</v>
      </c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</row>
    <row r="169" spans="1:18" ht="37.9" customHeight="1">
      <c r="A169" s="114"/>
      <c r="B169" s="46"/>
      <c r="C169" s="42">
        <v>4710</v>
      </c>
      <c r="D169" s="39" t="s">
        <v>230</v>
      </c>
      <c r="E169" s="148">
        <v>45777</v>
      </c>
      <c r="F169" s="148">
        <v>45777</v>
      </c>
      <c r="G169" s="280">
        <v>45777</v>
      </c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</row>
    <row r="170" spans="1:18" ht="30.6" customHeight="1">
      <c r="A170" s="114"/>
      <c r="B170" s="115"/>
      <c r="C170" s="149">
        <v>6050</v>
      </c>
      <c r="D170" s="10" t="s">
        <v>40</v>
      </c>
      <c r="E170" s="148">
        <v>1200070</v>
      </c>
      <c r="F170" s="148"/>
      <c r="G170" s="148"/>
      <c r="H170" s="142"/>
      <c r="I170" s="142"/>
      <c r="J170" s="142"/>
      <c r="K170" s="142"/>
      <c r="L170" s="142"/>
      <c r="M170" s="142"/>
      <c r="N170" s="142">
        <v>1200070</v>
      </c>
      <c r="O170" s="142">
        <v>1200070</v>
      </c>
      <c r="P170" s="142"/>
      <c r="Q170" s="142"/>
      <c r="R170" s="142"/>
    </row>
    <row r="171" spans="1:18" ht="14.25" hidden="1" customHeight="1">
      <c r="A171" s="114"/>
      <c r="B171" s="115"/>
      <c r="C171" s="149">
        <v>6059</v>
      </c>
      <c r="D171" s="10" t="s">
        <v>40</v>
      </c>
      <c r="E171" s="148"/>
      <c r="F171" s="148"/>
      <c r="G171" s="142"/>
      <c r="H171" s="148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</row>
    <row r="172" spans="1:18" ht="93" hidden="1" customHeight="1">
      <c r="A172" s="114"/>
      <c r="B172" s="115"/>
      <c r="C172" s="99">
        <v>6300</v>
      </c>
      <c r="D172" s="100" t="s">
        <v>42</v>
      </c>
      <c r="E172" s="206">
        <v>0</v>
      </c>
      <c r="F172" s="206"/>
      <c r="G172" s="101"/>
      <c r="H172" s="101"/>
      <c r="I172" s="101"/>
      <c r="J172" s="101"/>
      <c r="K172" s="101"/>
      <c r="L172" s="331"/>
      <c r="M172" s="101"/>
      <c r="N172" s="332">
        <v>0</v>
      </c>
      <c r="O172" s="101"/>
      <c r="P172" s="101"/>
      <c r="Q172" s="101"/>
      <c r="R172" s="101"/>
    </row>
    <row r="173" spans="1:18" ht="42" customHeight="1">
      <c r="A173" s="114"/>
      <c r="B173" s="266">
        <v>75075</v>
      </c>
      <c r="C173" s="340"/>
      <c r="D173" s="105" t="s">
        <v>79</v>
      </c>
      <c r="E173" s="341">
        <f t="shared" ref="E173:R173" si="18">SUM(E176:E178)</f>
        <v>100600</v>
      </c>
      <c r="F173" s="342">
        <f t="shared" si="18"/>
        <v>100600</v>
      </c>
      <c r="G173" s="89">
        <f t="shared" si="18"/>
        <v>0</v>
      </c>
      <c r="H173" s="342">
        <f t="shared" si="18"/>
        <v>100600</v>
      </c>
      <c r="I173" s="89">
        <f t="shared" si="18"/>
        <v>0</v>
      </c>
      <c r="J173" s="89">
        <f t="shared" si="18"/>
        <v>0</v>
      </c>
      <c r="K173" s="89">
        <f t="shared" si="18"/>
        <v>0</v>
      </c>
      <c r="L173" s="89">
        <f t="shared" si="18"/>
        <v>0</v>
      </c>
      <c r="M173" s="89">
        <f t="shared" si="18"/>
        <v>0</v>
      </c>
      <c r="N173" s="89">
        <f t="shared" si="18"/>
        <v>0</v>
      </c>
      <c r="O173" s="89">
        <f t="shared" si="18"/>
        <v>0</v>
      </c>
      <c r="P173" s="89">
        <f t="shared" si="18"/>
        <v>0</v>
      </c>
      <c r="Q173" s="90">
        <f t="shared" si="18"/>
        <v>0</v>
      </c>
      <c r="R173" s="89">
        <f t="shared" si="18"/>
        <v>0</v>
      </c>
    </row>
    <row r="174" spans="1:18" ht="64.150000000000006" hidden="1" customHeight="1">
      <c r="A174" s="114"/>
      <c r="B174" s="141"/>
      <c r="C174" s="343">
        <v>2310</v>
      </c>
      <c r="D174" s="344" t="s">
        <v>104</v>
      </c>
      <c r="E174" s="144"/>
      <c r="F174" s="144"/>
      <c r="G174" s="113"/>
      <c r="H174" s="144"/>
      <c r="I174" s="113">
        <v>0</v>
      </c>
      <c r="J174" s="113"/>
      <c r="K174" s="113"/>
      <c r="L174" s="113"/>
      <c r="M174" s="113"/>
      <c r="N174" s="113"/>
      <c r="O174" s="113"/>
      <c r="P174" s="113"/>
      <c r="Q174" s="113"/>
      <c r="R174" s="113"/>
    </row>
    <row r="175" spans="1:18" ht="18" hidden="1" customHeight="1">
      <c r="A175" s="114"/>
      <c r="B175" s="141"/>
      <c r="C175" s="283">
        <v>4190</v>
      </c>
      <c r="D175" s="39" t="s">
        <v>184</v>
      </c>
      <c r="E175" s="280"/>
      <c r="F175" s="280"/>
      <c r="G175" s="280"/>
      <c r="H175" s="280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</row>
    <row r="176" spans="1:18" ht="23.25" customHeight="1">
      <c r="A176" s="114"/>
      <c r="B176" s="290"/>
      <c r="C176" s="283">
        <v>4170</v>
      </c>
      <c r="D176" s="28" t="s">
        <v>28</v>
      </c>
      <c r="E176" s="280">
        <v>0</v>
      </c>
      <c r="F176" s="280">
        <v>0</v>
      </c>
      <c r="G176" s="280">
        <v>0</v>
      </c>
      <c r="H176" s="280">
        <v>0</v>
      </c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</row>
    <row r="177" spans="1:18" ht="30.75" customHeight="1">
      <c r="A177" s="114"/>
      <c r="B177" s="46"/>
      <c r="C177" s="283">
        <v>4210</v>
      </c>
      <c r="D177" s="39" t="s">
        <v>16</v>
      </c>
      <c r="E177" s="280">
        <v>58700</v>
      </c>
      <c r="F177" s="280">
        <v>58700</v>
      </c>
      <c r="G177" s="280"/>
      <c r="H177" s="280">
        <v>58700</v>
      </c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</row>
    <row r="178" spans="1:18" ht="30.75" customHeight="1">
      <c r="A178" s="114"/>
      <c r="B178" s="321"/>
      <c r="C178" s="345">
        <v>4300</v>
      </c>
      <c r="D178" s="346" t="s">
        <v>7</v>
      </c>
      <c r="E178" s="285">
        <v>41900</v>
      </c>
      <c r="F178" s="285">
        <v>41900</v>
      </c>
      <c r="G178" s="285"/>
      <c r="H178" s="285">
        <v>41900</v>
      </c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</row>
    <row r="179" spans="1:18" ht="30.75" customHeight="1">
      <c r="A179" s="114"/>
      <c r="B179" s="347">
        <v>75095</v>
      </c>
      <c r="C179" s="348"/>
      <c r="D179" s="349" t="s">
        <v>47</v>
      </c>
      <c r="E179" s="75">
        <f>SUM(E180:E205)</f>
        <v>1131056</v>
      </c>
      <c r="F179" s="75">
        <f>SUM(F180:F205)</f>
        <v>1096056</v>
      </c>
      <c r="G179" s="75">
        <f t="shared" ref="G179" si="19">SUM(G180:G199)</f>
        <v>0</v>
      </c>
      <c r="H179" s="75">
        <f>SUM(H180:H202)</f>
        <v>1096056</v>
      </c>
      <c r="I179" s="77">
        <f t="shared" ref="I179:R179" si="20">SUM(I180:I205)</f>
        <v>0</v>
      </c>
      <c r="J179" s="76">
        <f t="shared" si="20"/>
        <v>0</v>
      </c>
      <c r="K179" s="77">
        <f t="shared" si="20"/>
        <v>0</v>
      </c>
      <c r="L179" s="76">
        <f t="shared" si="20"/>
        <v>0</v>
      </c>
      <c r="M179" s="76">
        <f t="shared" si="20"/>
        <v>0</v>
      </c>
      <c r="N179" s="77">
        <f t="shared" si="20"/>
        <v>35000</v>
      </c>
      <c r="O179" s="77">
        <f t="shared" si="20"/>
        <v>35000</v>
      </c>
      <c r="P179" s="77">
        <f t="shared" si="20"/>
        <v>0</v>
      </c>
      <c r="Q179" s="76">
        <f t="shared" si="20"/>
        <v>0</v>
      </c>
      <c r="R179" s="76">
        <f t="shared" si="20"/>
        <v>0</v>
      </c>
    </row>
    <row r="180" spans="1:18" ht="30" customHeight="1">
      <c r="A180" s="114"/>
      <c r="B180" s="350"/>
      <c r="C180" s="160">
        <v>4210</v>
      </c>
      <c r="D180" s="16" t="s">
        <v>16</v>
      </c>
      <c r="E180" s="163">
        <v>417500</v>
      </c>
      <c r="F180" s="163">
        <v>417500</v>
      </c>
      <c r="G180" s="163"/>
      <c r="H180" s="163">
        <v>417500</v>
      </c>
      <c r="I180" s="163"/>
      <c r="J180" s="164"/>
      <c r="K180" s="164"/>
      <c r="L180" s="164"/>
      <c r="M180" s="164"/>
      <c r="N180" s="164"/>
      <c r="O180" s="164"/>
      <c r="P180" s="164"/>
      <c r="Q180" s="164"/>
      <c r="R180" s="164"/>
    </row>
    <row r="181" spans="1:18" ht="24.75" customHeight="1">
      <c r="A181" s="114"/>
      <c r="B181" s="368"/>
      <c r="C181" s="369">
        <v>4217</v>
      </c>
      <c r="D181" s="16" t="s">
        <v>16</v>
      </c>
      <c r="E181" s="449">
        <v>0</v>
      </c>
      <c r="F181" s="449">
        <v>0</v>
      </c>
      <c r="G181" s="449"/>
      <c r="H181" s="449"/>
      <c r="I181" s="449"/>
      <c r="J181" s="271"/>
      <c r="K181" s="271"/>
      <c r="L181" s="271"/>
      <c r="M181" s="271"/>
      <c r="N181" s="271"/>
      <c r="O181" s="271"/>
      <c r="P181" s="271"/>
      <c r="Q181" s="271"/>
      <c r="R181" s="271"/>
    </row>
    <row r="182" spans="1:18" ht="24" customHeight="1">
      <c r="A182" s="114"/>
      <c r="B182" s="368"/>
      <c r="C182" s="369">
        <v>4219</v>
      </c>
      <c r="D182" s="16" t="s">
        <v>16</v>
      </c>
      <c r="E182" s="449">
        <v>0</v>
      </c>
      <c r="F182" s="449">
        <v>0</v>
      </c>
      <c r="G182" s="449"/>
      <c r="H182" s="449"/>
      <c r="I182" s="449"/>
      <c r="J182" s="271"/>
      <c r="K182" s="271"/>
      <c r="L182" s="271"/>
      <c r="M182" s="271"/>
      <c r="N182" s="271"/>
      <c r="O182" s="271"/>
      <c r="P182" s="271"/>
      <c r="Q182" s="271"/>
      <c r="R182" s="271"/>
    </row>
    <row r="183" spans="1:18" ht="27.75" customHeight="1">
      <c r="A183" s="114"/>
      <c r="B183" s="368"/>
      <c r="C183" s="369">
        <v>4270</v>
      </c>
      <c r="D183" s="370" t="s">
        <v>30</v>
      </c>
      <c r="E183" s="449">
        <v>6000</v>
      </c>
      <c r="F183" s="449">
        <v>6000</v>
      </c>
      <c r="G183" s="449"/>
      <c r="H183" s="449">
        <v>6000</v>
      </c>
      <c r="I183" s="449"/>
      <c r="J183" s="271"/>
      <c r="K183" s="271"/>
      <c r="L183" s="271"/>
      <c r="M183" s="271"/>
      <c r="N183" s="271"/>
      <c r="O183" s="271"/>
      <c r="P183" s="271"/>
      <c r="Q183" s="271"/>
      <c r="R183" s="271"/>
    </row>
    <row r="184" spans="1:18" ht="34.5" customHeight="1">
      <c r="A184" s="114"/>
      <c r="B184" s="350"/>
      <c r="C184" s="335">
        <v>4300</v>
      </c>
      <c r="D184" s="351" t="s">
        <v>7</v>
      </c>
      <c r="E184" s="337">
        <v>409556</v>
      </c>
      <c r="F184" s="337">
        <v>409556</v>
      </c>
      <c r="G184" s="337"/>
      <c r="H184" s="337">
        <v>409556</v>
      </c>
      <c r="I184" s="337"/>
      <c r="J184" s="338"/>
      <c r="K184" s="338"/>
      <c r="L184" s="338"/>
      <c r="M184" s="338"/>
      <c r="N184" s="338"/>
      <c r="O184" s="338"/>
      <c r="P184" s="338"/>
      <c r="Q184" s="338"/>
      <c r="R184" s="338"/>
    </row>
    <row r="185" spans="1:18" ht="27" customHeight="1">
      <c r="A185" s="114"/>
      <c r="B185" s="352"/>
      <c r="C185" s="353">
        <v>4307</v>
      </c>
      <c r="D185" s="354" t="s">
        <v>7</v>
      </c>
      <c r="E185" s="355">
        <v>0</v>
      </c>
      <c r="F185" s="355">
        <v>0</v>
      </c>
      <c r="G185" s="355"/>
      <c r="H185" s="355"/>
      <c r="I185" s="355"/>
      <c r="J185" s="356"/>
      <c r="K185" s="356"/>
      <c r="L185" s="356"/>
      <c r="M185" s="356"/>
      <c r="N185" s="356"/>
      <c r="O185" s="356"/>
      <c r="P185" s="356"/>
      <c r="Q185" s="356"/>
      <c r="R185" s="356"/>
    </row>
    <row r="186" spans="1:18" ht="28.5" customHeight="1">
      <c r="A186" s="114"/>
      <c r="B186" s="352"/>
      <c r="C186" s="353">
        <v>4309</v>
      </c>
      <c r="D186" s="354" t="s">
        <v>7</v>
      </c>
      <c r="E186" s="355">
        <v>0</v>
      </c>
      <c r="F186" s="355">
        <v>0</v>
      </c>
      <c r="G186" s="355"/>
      <c r="H186" s="355"/>
      <c r="I186" s="355"/>
      <c r="J186" s="356"/>
      <c r="K186" s="356"/>
      <c r="L186" s="356"/>
      <c r="M186" s="356"/>
      <c r="N186" s="356"/>
      <c r="O186" s="356"/>
      <c r="P186" s="356"/>
      <c r="Q186" s="356"/>
      <c r="R186" s="356"/>
    </row>
    <row r="187" spans="1:18" ht="26.25" customHeight="1">
      <c r="A187" s="114"/>
      <c r="B187" s="352"/>
      <c r="C187" s="353">
        <v>4380</v>
      </c>
      <c r="D187" s="354" t="s">
        <v>244</v>
      </c>
      <c r="E187" s="355">
        <v>2000</v>
      </c>
      <c r="F187" s="355">
        <v>2000</v>
      </c>
      <c r="G187" s="355"/>
      <c r="H187" s="355">
        <v>2000</v>
      </c>
      <c r="I187" s="355"/>
      <c r="J187" s="356"/>
      <c r="K187" s="356"/>
      <c r="L187" s="356"/>
      <c r="M187" s="356"/>
      <c r="N187" s="356"/>
      <c r="O187" s="356"/>
      <c r="P187" s="356"/>
      <c r="Q187" s="356"/>
      <c r="R187" s="356"/>
    </row>
    <row r="188" spans="1:18" ht="39" customHeight="1">
      <c r="A188" s="114"/>
      <c r="B188" s="352"/>
      <c r="C188" s="353">
        <v>4390</v>
      </c>
      <c r="D188" s="354" t="s">
        <v>32</v>
      </c>
      <c r="E188" s="355">
        <v>1500</v>
      </c>
      <c r="F188" s="355">
        <v>1500</v>
      </c>
      <c r="G188" s="355"/>
      <c r="H188" s="355">
        <v>1500</v>
      </c>
      <c r="I188" s="355"/>
      <c r="J188" s="356"/>
      <c r="K188" s="356"/>
      <c r="L188" s="356"/>
      <c r="M188" s="356"/>
      <c r="N188" s="356"/>
      <c r="O188" s="356"/>
      <c r="P188" s="356"/>
      <c r="Q188" s="356"/>
      <c r="R188" s="356"/>
    </row>
    <row r="189" spans="1:18" ht="27.75" customHeight="1">
      <c r="A189" s="114"/>
      <c r="B189" s="352"/>
      <c r="C189" s="353">
        <v>4430</v>
      </c>
      <c r="D189" s="354" t="s">
        <v>65</v>
      </c>
      <c r="E189" s="355">
        <v>240000</v>
      </c>
      <c r="F189" s="355">
        <v>240000</v>
      </c>
      <c r="G189" s="355"/>
      <c r="H189" s="355">
        <v>240000</v>
      </c>
      <c r="I189" s="355"/>
      <c r="J189" s="356"/>
      <c r="K189" s="356"/>
      <c r="L189" s="356"/>
      <c r="M189" s="356"/>
      <c r="N189" s="356"/>
      <c r="O189" s="356"/>
      <c r="P189" s="356"/>
      <c r="Q189" s="356"/>
      <c r="R189" s="356"/>
    </row>
    <row r="190" spans="1:18" ht="51.75" hidden="1" customHeight="1">
      <c r="A190" s="357">
        <v>751</v>
      </c>
      <c r="B190" s="358"/>
      <c r="C190" s="359"/>
      <c r="D190" s="359" t="s">
        <v>175</v>
      </c>
      <c r="E190" s="360"/>
      <c r="F190" s="360"/>
      <c r="G190" s="360"/>
      <c r="H190" s="360"/>
      <c r="I190" s="360"/>
      <c r="J190" s="360"/>
      <c r="K190" s="360"/>
      <c r="L190" s="360">
        <v>0</v>
      </c>
      <c r="M190" s="360">
        <v>0</v>
      </c>
      <c r="N190" s="360">
        <v>0</v>
      </c>
      <c r="O190" s="360">
        <v>0</v>
      </c>
      <c r="P190" s="360">
        <v>0</v>
      </c>
      <c r="Q190" s="360"/>
      <c r="R190" s="360">
        <v>0</v>
      </c>
    </row>
    <row r="191" spans="1:18" ht="79.900000000000006" hidden="1" customHeight="1">
      <c r="A191" s="361"/>
      <c r="B191" s="362">
        <v>75109</v>
      </c>
      <c r="C191" s="363"/>
      <c r="D191" s="364" t="s">
        <v>176</v>
      </c>
      <c r="E191" s="365"/>
      <c r="F191" s="365"/>
      <c r="G191" s="365"/>
      <c r="H191" s="365"/>
      <c r="I191" s="365"/>
      <c r="J191" s="365"/>
      <c r="K191" s="365"/>
      <c r="L191" s="365">
        <v>0</v>
      </c>
      <c r="M191" s="365">
        <v>0</v>
      </c>
      <c r="N191" s="365">
        <v>0</v>
      </c>
      <c r="O191" s="365">
        <v>0</v>
      </c>
      <c r="P191" s="365">
        <v>0</v>
      </c>
      <c r="Q191" s="365"/>
      <c r="R191" s="365">
        <v>0</v>
      </c>
    </row>
    <row r="192" spans="1:18" ht="12.75" hidden="1" customHeight="1">
      <c r="A192" s="361"/>
      <c r="B192" s="350"/>
      <c r="C192" s="160">
        <v>3030</v>
      </c>
      <c r="D192" s="16" t="s">
        <v>12</v>
      </c>
      <c r="E192" s="366"/>
      <c r="F192" s="366"/>
      <c r="G192" s="163"/>
      <c r="H192" s="163"/>
      <c r="I192" s="163"/>
      <c r="J192" s="164"/>
      <c r="K192" s="164"/>
      <c r="L192" s="164"/>
      <c r="M192" s="164"/>
      <c r="N192" s="164"/>
      <c r="O192" s="164"/>
      <c r="P192" s="164"/>
      <c r="Q192" s="164"/>
      <c r="R192" s="164"/>
    </row>
    <row r="193" spans="1:18" ht="12.75" hidden="1" customHeight="1">
      <c r="A193" s="361"/>
      <c r="B193" s="350"/>
      <c r="C193" s="149">
        <v>4110</v>
      </c>
      <c r="D193" s="10" t="s">
        <v>25</v>
      </c>
      <c r="E193" s="366"/>
      <c r="F193" s="366"/>
      <c r="G193" s="148"/>
      <c r="H193" s="148"/>
      <c r="I193" s="148"/>
      <c r="J193" s="142"/>
      <c r="K193" s="142"/>
      <c r="L193" s="142"/>
      <c r="M193" s="142"/>
      <c r="N193" s="142"/>
      <c r="O193" s="142"/>
      <c r="P193" s="142"/>
      <c r="Q193" s="142"/>
      <c r="R193" s="142"/>
    </row>
    <row r="194" spans="1:18" ht="44.45" hidden="1" customHeight="1">
      <c r="A194" s="361"/>
      <c r="B194" s="350"/>
      <c r="C194" s="149">
        <v>4120</v>
      </c>
      <c r="D194" s="10" t="s">
        <v>228</v>
      </c>
      <c r="E194" s="366"/>
      <c r="F194" s="366"/>
      <c r="G194" s="148"/>
      <c r="H194" s="148"/>
      <c r="I194" s="148"/>
      <c r="J194" s="142"/>
      <c r="K194" s="142"/>
      <c r="L194" s="142"/>
      <c r="M194" s="142"/>
      <c r="N194" s="142"/>
      <c r="O194" s="142"/>
      <c r="P194" s="142"/>
      <c r="Q194" s="142"/>
      <c r="R194" s="142"/>
    </row>
    <row r="195" spans="1:18" ht="12.75" hidden="1" customHeight="1">
      <c r="A195" s="361"/>
      <c r="B195" s="350"/>
      <c r="C195" s="149">
        <v>4170</v>
      </c>
      <c r="D195" s="10" t="s">
        <v>28</v>
      </c>
      <c r="E195" s="366"/>
      <c r="F195" s="366"/>
      <c r="G195" s="148"/>
      <c r="H195" s="148"/>
      <c r="I195" s="148"/>
      <c r="J195" s="142"/>
      <c r="K195" s="142"/>
      <c r="L195" s="142"/>
      <c r="M195" s="142"/>
      <c r="N195" s="142"/>
      <c r="O195" s="142"/>
      <c r="P195" s="142"/>
      <c r="Q195" s="142"/>
      <c r="R195" s="142"/>
    </row>
    <row r="196" spans="1:18" ht="12.75" hidden="1" customHeight="1">
      <c r="A196" s="361"/>
      <c r="B196" s="350"/>
      <c r="C196" s="149">
        <v>4210</v>
      </c>
      <c r="D196" s="10" t="s">
        <v>16</v>
      </c>
      <c r="E196" s="367"/>
      <c r="F196" s="367"/>
      <c r="G196" s="148"/>
      <c r="H196" s="148"/>
      <c r="I196" s="148"/>
      <c r="J196" s="142"/>
      <c r="K196" s="142"/>
      <c r="L196" s="142"/>
      <c r="M196" s="142"/>
      <c r="N196" s="142"/>
      <c r="O196" s="142"/>
      <c r="P196" s="142"/>
      <c r="Q196" s="142"/>
      <c r="R196" s="142"/>
    </row>
    <row r="197" spans="1:18" ht="12.75" hidden="1" customHeight="1">
      <c r="A197" s="361"/>
      <c r="B197" s="350"/>
      <c r="C197" s="149">
        <v>4300</v>
      </c>
      <c r="D197" s="200" t="s">
        <v>7</v>
      </c>
      <c r="E197" s="367"/>
      <c r="F197" s="367"/>
      <c r="G197" s="148"/>
      <c r="H197" s="148"/>
      <c r="I197" s="148"/>
      <c r="J197" s="142"/>
      <c r="K197" s="142"/>
      <c r="L197" s="142"/>
      <c r="M197" s="142"/>
      <c r="N197" s="142"/>
      <c r="O197" s="142"/>
      <c r="P197" s="142"/>
      <c r="Q197" s="142"/>
      <c r="R197" s="142"/>
    </row>
    <row r="198" spans="1:18" ht="20.45" hidden="1" customHeight="1">
      <c r="A198" s="361"/>
      <c r="B198" s="350"/>
      <c r="C198" s="99">
        <v>4410</v>
      </c>
      <c r="D198" s="10" t="s">
        <v>33</v>
      </c>
      <c r="E198" s="570"/>
      <c r="F198" s="570"/>
      <c r="G198" s="118"/>
      <c r="H198" s="337"/>
      <c r="I198" s="118"/>
      <c r="J198" s="120"/>
      <c r="K198" s="120"/>
      <c r="L198" s="120"/>
      <c r="M198" s="120"/>
      <c r="N198" s="120"/>
      <c r="O198" s="120"/>
      <c r="P198" s="120"/>
      <c r="Q198" s="120"/>
      <c r="R198" s="120"/>
    </row>
    <row r="199" spans="1:18" ht="31.5" customHeight="1">
      <c r="A199" s="361"/>
      <c r="B199" s="368"/>
      <c r="C199" s="369">
        <v>4530</v>
      </c>
      <c r="D199" s="745" t="s">
        <v>168</v>
      </c>
      <c r="E199" s="792">
        <v>10000</v>
      </c>
      <c r="F199" s="792">
        <v>10000</v>
      </c>
      <c r="G199" s="289"/>
      <c r="H199" s="355">
        <v>10000</v>
      </c>
      <c r="I199" s="449"/>
      <c r="J199" s="271"/>
      <c r="K199" s="271"/>
      <c r="L199" s="271"/>
      <c r="M199" s="271"/>
      <c r="N199" s="271"/>
      <c r="O199" s="271"/>
      <c r="P199" s="271"/>
      <c r="Q199" s="271"/>
      <c r="R199" s="271"/>
    </row>
    <row r="200" spans="1:18" ht="24.75" customHeight="1">
      <c r="A200" s="361"/>
      <c r="B200" s="368"/>
      <c r="C200" s="369">
        <v>4580</v>
      </c>
      <c r="D200" s="745" t="s">
        <v>77</v>
      </c>
      <c r="E200" s="792">
        <v>500</v>
      </c>
      <c r="F200" s="792">
        <v>500</v>
      </c>
      <c r="G200" s="791"/>
      <c r="H200" s="355">
        <v>500</v>
      </c>
      <c r="I200" s="355"/>
      <c r="J200" s="356"/>
      <c r="K200" s="356"/>
      <c r="L200" s="356"/>
      <c r="M200" s="356"/>
      <c r="N200" s="356"/>
      <c r="O200" s="356"/>
      <c r="P200" s="356"/>
      <c r="Q200" s="356"/>
      <c r="R200" s="356"/>
    </row>
    <row r="201" spans="1:18" ht="38.25" customHeight="1">
      <c r="A201" s="361"/>
      <c r="B201" s="368"/>
      <c r="C201" s="369">
        <v>4610</v>
      </c>
      <c r="D201" s="745" t="s">
        <v>247</v>
      </c>
      <c r="E201" s="792">
        <v>9000</v>
      </c>
      <c r="F201" s="792">
        <v>9000</v>
      </c>
      <c r="G201" s="791"/>
      <c r="H201" s="355">
        <v>9000</v>
      </c>
      <c r="I201" s="355"/>
      <c r="J201" s="356"/>
      <c r="K201" s="356"/>
      <c r="L201" s="356"/>
      <c r="M201" s="356"/>
      <c r="N201" s="356"/>
      <c r="O201" s="356"/>
      <c r="P201" s="356"/>
      <c r="Q201" s="356"/>
      <c r="R201" s="356"/>
    </row>
    <row r="202" spans="1:18" ht="39" customHeight="1">
      <c r="A202" s="361"/>
      <c r="B202" s="368"/>
      <c r="C202" s="369">
        <v>4707</v>
      </c>
      <c r="D202" s="745" t="s">
        <v>39</v>
      </c>
      <c r="E202" s="792">
        <v>0</v>
      </c>
      <c r="F202" s="792">
        <v>0</v>
      </c>
      <c r="G202" s="791"/>
      <c r="H202" s="355"/>
      <c r="I202" s="355"/>
      <c r="J202" s="356"/>
      <c r="K202" s="356"/>
      <c r="L202" s="356"/>
      <c r="M202" s="356"/>
      <c r="N202" s="356"/>
      <c r="O202" s="356"/>
      <c r="P202" s="356"/>
      <c r="Q202" s="356"/>
      <c r="R202" s="356"/>
    </row>
    <row r="203" spans="1:18" ht="29.25" customHeight="1">
      <c r="A203" s="361"/>
      <c r="B203" s="368"/>
      <c r="C203" s="369">
        <v>6057</v>
      </c>
      <c r="D203" s="745" t="s">
        <v>40</v>
      </c>
      <c r="E203" s="792">
        <v>0</v>
      </c>
      <c r="F203" s="792">
        <v>0</v>
      </c>
      <c r="G203" s="791"/>
      <c r="H203" s="356"/>
      <c r="I203" s="355"/>
      <c r="J203" s="356"/>
      <c r="K203" s="356"/>
      <c r="L203" s="356"/>
      <c r="M203" s="356"/>
      <c r="N203" s="356"/>
      <c r="O203" s="356"/>
      <c r="P203" s="356"/>
      <c r="Q203" s="356"/>
      <c r="R203" s="356"/>
    </row>
    <row r="204" spans="1:18" ht="29.25" customHeight="1">
      <c r="A204" s="361"/>
      <c r="B204" s="368"/>
      <c r="C204" s="369">
        <v>6059</v>
      </c>
      <c r="D204" s="745" t="s">
        <v>40</v>
      </c>
      <c r="E204" s="792">
        <v>0</v>
      </c>
      <c r="F204" s="792">
        <v>0</v>
      </c>
      <c r="G204" s="289"/>
      <c r="H204" s="271"/>
      <c r="I204" s="449"/>
      <c r="J204" s="271"/>
      <c r="K204" s="271"/>
      <c r="L204" s="271"/>
      <c r="M204" s="271"/>
      <c r="N204" s="271"/>
      <c r="O204" s="271"/>
      <c r="P204" s="271"/>
      <c r="Q204" s="271"/>
      <c r="R204" s="271"/>
    </row>
    <row r="205" spans="1:18" ht="42.75" customHeight="1" thickBot="1">
      <c r="A205" s="361"/>
      <c r="B205" s="368"/>
      <c r="C205" s="369">
        <v>6060</v>
      </c>
      <c r="D205" s="745" t="s">
        <v>41</v>
      </c>
      <c r="E205" s="792">
        <v>35000</v>
      </c>
      <c r="F205" s="355">
        <v>0</v>
      </c>
      <c r="G205" s="791"/>
      <c r="H205" s="356"/>
      <c r="I205" s="355"/>
      <c r="J205" s="356"/>
      <c r="K205" s="356"/>
      <c r="L205" s="356"/>
      <c r="M205" s="356"/>
      <c r="N205" s="356">
        <v>35000</v>
      </c>
      <c r="O205" s="356">
        <v>35000</v>
      </c>
      <c r="P205" s="356"/>
      <c r="Q205" s="356"/>
      <c r="R205" s="356"/>
    </row>
    <row r="206" spans="1:18" ht="34.5" customHeight="1" thickBot="1">
      <c r="A206" s="121">
        <v>752</v>
      </c>
      <c r="B206" s="122"/>
      <c r="C206" s="80"/>
      <c r="D206" s="80" t="s">
        <v>81</v>
      </c>
      <c r="E206" s="66">
        <f t="shared" ref="E206:R206" si="21">SUM(E207+E211+E219)</f>
        <v>78500</v>
      </c>
      <c r="F206" s="66">
        <f t="shared" si="21"/>
        <v>78500</v>
      </c>
      <c r="G206" s="66">
        <f t="shared" si="21"/>
        <v>46500</v>
      </c>
      <c r="H206" s="66">
        <f t="shared" si="21"/>
        <v>24600</v>
      </c>
      <c r="I206" s="66">
        <f t="shared" si="21"/>
        <v>0</v>
      </c>
      <c r="J206" s="66">
        <f t="shared" si="21"/>
        <v>7400</v>
      </c>
      <c r="K206" s="66">
        <f t="shared" si="21"/>
        <v>0</v>
      </c>
      <c r="L206" s="66">
        <f t="shared" si="21"/>
        <v>0</v>
      </c>
      <c r="M206" s="66">
        <f t="shared" si="21"/>
        <v>0</v>
      </c>
      <c r="N206" s="66">
        <f t="shared" si="21"/>
        <v>0</v>
      </c>
      <c r="O206" s="66">
        <f t="shared" si="21"/>
        <v>0</v>
      </c>
      <c r="P206" s="66">
        <f t="shared" si="21"/>
        <v>0</v>
      </c>
      <c r="Q206" s="66">
        <f t="shared" si="21"/>
        <v>0</v>
      </c>
      <c r="R206" s="66">
        <f t="shared" si="21"/>
        <v>0</v>
      </c>
    </row>
    <row r="207" spans="1:18" ht="26.25" customHeight="1">
      <c r="A207" s="296"/>
      <c r="B207" s="137">
        <v>75212</v>
      </c>
      <c r="C207" s="297"/>
      <c r="D207" s="138" t="s">
        <v>82</v>
      </c>
      <c r="E207" s="139">
        <f t="shared" ref="E207:J207" si="22">SUM(E208:E210)</f>
        <v>9500</v>
      </c>
      <c r="F207" s="139">
        <f t="shared" si="22"/>
        <v>9500</v>
      </c>
      <c r="G207" s="140">
        <f t="shared" si="22"/>
        <v>0</v>
      </c>
      <c r="H207" s="139">
        <f t="shared" si="22"/>
        <v>9500</v>
      </c>
      <c r="I207" s="88">
        <f t="shared" si="22"/>
        <v>0</v>
      </c>
      <c r="J207" s="88">
        <f t="shared" si="22"/>
        <v>0</v>
      </c>
      <c r="K207" s="88">
        <f t="shared" ref="K207:R207" si="23">SUM(K208:K210)</f>
        <v>0</v>
      </c>
      <c r="L207" s="88">
        <f t="shared" si="23"/>
        <v>0</v>
      </c>
      <c r="M207" s="88">
        <f t="shared" si="23"/>
        <v>0</v>
      </c>
      <c r="N207" s="88">
        <f t="shared" si="23"/>
        <v>0</v>
      </c>
      <c r="O207" s="88">
        <f t="shared" si="23"/>
        <v>0</v>
      </c>
      <c r="P207" s="88">
        <f t="shared" si="23"/>
        <v>0</v>
      </c>
      <c r="Q207" s="88">
        <f t="shared" si="23"/>
        <v>0</v>
      </c>
      <c r="R207" s="88">
        <f t="shared" si="23"/>
        <v>0</v>
      </c>
    </row>
    <row r="208" spans="1:18" ht="26.25" customHeight="1">
      <c r="A208" s="298"/>
      <c r="B208" s="290"/>
      <c r="C208" s="369">
        <v>3030</v>
      </c>
      <c r="D208" s="370" t="s">
        <v>12</v>
      </c>
      <c r="E208" s="449">
        <v>0</v>
      </c>
      <c r="F208" s="449">
        <v>0</v>
      </c>
      <c r="G208" s="822"/>
      <c r="H208" s="449">
        <v>0</v>
      </c>
      <c r="I208" s="450"/>
      <c r="J208" s="450"/>
      <c r="K208" s="450"/>
      <c r="L208" s="450"/>
      <c r="M208" s="450"/>
      <c r="N208" s="450"/>
      <c r="O208" s="450"/>
      <c r="P208" s="450"/>
      <c r="Q208" s="450"/>
      <c r="R208" s="450"/>
    </row>
    <row r="209" spans="1:19" ht="26.25" customHeight="1">
      <c r="A209" s="298"/>
      <c r="B209" s="299"/>
      <c r="C209" s="373">
        <v>4210</v>
      </c>
      <c r="D209" s="333" t="s">
        <v>16</v>
      </c>
      <c r="E209" s="374">
        <v>7500</v>
      </c>
      <c r="F209" s="374">
        <v>7500</v>
      </c>
      <c r="G209" s="375"/>
      <c r="H209" s="374">
        <v>7500</v>
      </c>
      <c r="I209" s="96"/>
      <c r="J209" s="96"/>
      <c r="K209" s="96"/>
      <c r="L209" s="96"/>
      <c r="M209" s="96"/>
      <c r="N209" s="96"/>
      <c r="O209" s="96"/>
      <c r="P209" s="96"/>
      <c r="Q209" s="113"/>
      <c r="R209" s="96"/>
    </row>
    <row r="210" spans="1:19" ht="24.75" customHeight="1">
      <c r="A210" s="298"/>
      <c r="B210" s="334"/>
      <c r="C210" s="335">
        <v>4300</v>
      </c>
      <c r="D210" s="351" t="s">
        <v>7</v>
      </c>
      <c r="E210" s="795">
        <v>2000</v>
      </c>
      <c r="F210" s="795">
        <v>2000</v>
      </c>
      <c r="G210" s="727"/>
      <c r="H210" s="795">
        <v>2000</v>
      </c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</row>
    <row r="211" spans="1:19" ht="31.5" customHeight="1">
      <c r="A211" s="654"/>
      <c r="B211" s="796">
        <v>75224</v>
      </c>
      <c r="C211" s="650"/>
      <c r="D211" s="797" t="s">
        <v>78</v>
      </c>
      <c r="E211" s="798">
        <f t="shared" ref="E211:R211" si="24">SUM(E212:E218)</f>
        <v>69000</v>
      </c>
      <c r="F211" s="798">
        <f t="shared" si="24"/>
        <v>69000</v>
      </c>
      <c r="G211" s="730">
        <f t="shared" si="24"/>
        <v>46500</v>
      </c>
      <c r="H211" s="652">
        <f t="shared" si="24"/>
        <v>15100</v>
      </c>
      <c r="I211" s="652">
        <f t="shared" si="24"/>
        <v>0</v>
      </c>
      <c r="J211" s="652">
        <f t="shared" si="24"/>
        <v>7400</v>
      </c>
      <c r="K211" s="652">
        <f t="shared" si="24"/>
        <v>0</v>
      </c>
      <c r="L211" s="652">
        <f t="shared" si="24"/>
        <v>0</v>
      </c>
      <c r="M211" s="652">
        <f t="shared" si="24"/>
        <v>0</v>
      </c>
      <c r="N211" s="652">
        <f t="shared" si="24"/>
        <v>0</v>
      </c>
      <c r="O211" s="652">
        <f t="shared" si="24"/>
        <v>0</v>
      </c>
      <c r="P211" s="652">
        <f t="shared" si="24"/>
        <v>0</v>
      </c>
      <c r="Q211" s="652">
        <f t="shared" si="24"/>
        <v>0</v>
      </c>
      <c r="R211" s="652">
        <f t="shared" si="24"/>
        <v>0</v>
      </c>
      <c r="S211" s="7"/>
    </row>
    <row r="212" spans="1:19" ht="31.5" customHeight="1">
      <c r="A212" s="654"/>
      <c r="B212" s="796"/>
      <c r="C212" s="353">
        <v>3020</v>
      </c>
      <c r="D212" s="354" t="s">
        <v>20</v>
      </c>
      <c r="E212" s="826">
        <v>7400</v>
      </c>
      <c r="F212" s="826">
        <v>7400</v>
      </c>
      <c r="G212" s="827"/>
      <c r="H212" s="356"/>
      <c r="I212" s="356"/>
      <c r="J212" s="356">
        <v>7400</v>
      </c>
      <c r="K212" s="356"/>
      <c r="L212" s="356"/>
      <c r="M212" s="356"/>
      <c r="N212" s="356"/>
      <c r="O212" s="356"/>
      <c r="P212" s="356"/>
      <c r="Q212" s="356"/>
      <c r="R212" s="356"/>
      <c r="S212" s="7"/>
    </row>
    <row r="213" spans="1:19" ht="30" customHeight="1">
      <c r="A213" s="298"/>
      <c r="B213" s="334"/>
      <c r="C213" s="369">
        <v>4110</v>
      </c>
      <c r="D213" s="793" t="s">
        <v>259</v>
      </c>
      <c r="E213" s="794">
        <v>1648</v>
      </c>
      <c r="F213" s="794">
        <v>1648</v>
      </c>
      <c r="G213" s="794">
        <v>1648</v>
      </c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</row>
    <row r="214" spans="1:19" ht="39.75" customHeight="1">
      <c r="A214" s="298"/>
      <c r="B214" s="334"/>
      <c r="C214" s="369">
        <v>4120</v>
      </c>
      <c r="D214" s="10" t="s">
        <v>267</v>
      </c>
      <c r="E214" s="794">
        <v>212</v>
      </c>
      <c r="F214" s="794">
        <v>212</v>
      </c>
      <c r="G214" s="794">
        <v>212</v>
      </c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</row>
    <row r="215" spans="1:19" ht="30" customHeight="1">
      <c r="A215" s="298"/>
      <c r="B215" s="334"/>
      <c r="C215" s="369">
        <v>4170</v>
      </c>
      <c r="D215" s="793" t="s">
        <v>28</v>
      </c>
      <c r="E215" s="794">
        <v>44640</v>
      </c>
      <c r="F215" s="794">
        <v>44640</v>
      </c>
      <c r="G215" s="794">
        <v>44640</v>
      </c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</row>
    <row r="216" spans="1:19" ht="23.25" customHeight="1">
      <c r="A216" s="298"/>
      <c r="B216" s="334"/>
      <c r="C216" s="369">
        <v>4210</v>
      </c>
      <c r="D216" s="793" t="s">
        <v>16</v>
      </c>
      <c r="E216" s="794">
        <v>4500</v>
      </c>
      <c r="F216" s="794">
        <v>4500</v>
      </c>
      <c r="G216" s="741"/>
      <c r="H216" s="794">
        <v>4500</v>
      </c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</row>
    <row r="217" spans="1:19" ht="21.75" customHeight="1">
      <c r="A217" s="298"/>
      <c r="B217" s="334"/>
      <c r="C217" s="369">
        <v>4280</v>
      </c>
      <c r="D217" s="793" t="s">
        <v>31</v>
      </c>
      <c r="E217" s="794">
        <v>2600</v>
      </c>
      <c r="F217" s="794">
        <v>2600</v>
      </c>
      <c r="G217" s="741"/>
      <c r="H217" s="794">
        <v>2600</v>
      </c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</row>
    <row r="218" spans="1:19" ht="27.75" customHeight="1">
      <c r="A218" s="298"/>
      <c r="B218" s="334"/>
      <c r="C218" s="369">
        <v>4300</v>
      </c>
      <c r="D218" s="793" t="s">
        <v>7</v>
      </c>
      <c r="E218" s="794">
        <v>8000</v>
      </c>
      <c r="F218" s="794">
        <v>8000</v>
      </c>
      <c r="G218" s="741"/>
      <c r="H218" s="794">
        <v>8000</v>
      </c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</row>
    <row r="219" spans="1:19" ht="27" customHeight="1">
      <c r="A219" s="654"/>
      <c r="B219" s="796">
        <v>75295</v>
      </c>
      <c r="C219" s="650"/>
      <c r="D219" s="797" t="s">
        <v>47</v>
      </c>
      <c r="E219" s="652">
        <f t="shared" ref="E219:J219" si="25">SUM(E220)</f>
        <v>0</v>
      </c>
      <c r="F219" s="802">
        <f t="shared" si="25"/>
        <v>0</v>
      </c>
      <c r="G219" s="802">
        <f t="shared" si="25"/>
        <v>0</v>
      </c>
      <c r="H219" s="802">
        <f t="shared" si="25"/>
        <v>0</v>
      </c>
      <c r="I219" s="802">
        <f t="shared" si="25"/>
        <v>0</v>
      </c>
      <c r="J219" s="802">
        <f t="shared" si="25"/>
        <v>0</v>
      </c>
      <c r="K219" s="802">
        <v>0</v>
      </c>
      <c r="L219" s="802">
        <v>0</v>
      </c>
      <c r="M219" s="799">
        <v>0</v>
      </c>
      <c r="N219" s="377">
        <v>0</v>
      </c>
      <c r="O219" s="377">
        <v>0</v>
      </c>
      <c r="P219" s="377">
        <v>0</v>
      </c>
      <c r="Q219" s="378"/>
      <c r="R219" s="377">
        <v>0</v>
      </c>
    </row>
    <row r="220" spans="1:19" ht="24" customHeight="1" thickBot="1">
      <c r="A220" s="298"/>
      <c r="B220" s="46"/>
      <c r="C220" s="160">
        <v>4210</v>
      </c>
      <c r="D220" s="16" t="s">
        <v>16</v>
      </c>
      <c r="E220" s="794">
        <v>0</v>
      </c>
      <c r="F220" s="800"/>
      <c r="G220" s="801"/>
      <c r="H220" s="414"/>
      <c r="I220" s="450"/>
      <c r="J220" s="450"/>
      <c r="K220" s="450"/>
      <c r="L220" s="450"/>
      <c r="M220" s="203"/>
      <c r="N220" s="203"/>
      <c r="O220" s="203"/>
      <c r="P220" s="203"/>
      <c r="Q220" s="203"/>
      <c r="R220" s="203"/>
    </row>
    <row r="221" spans="1:19" ht="39.75" customHeight="1" thickBot="1">
      <c r="A221" s="121">
        <v>754</v>
      </c>
      <c r="B221" s="122"/>
      <c r="C221" s="80"/>
      <c r="D221" s="80" t="s">
        <v>83</v>
      </c>
      <c r="E221" s="123">
        <f t="shared" ref="E221:M221" si="26">SUM(E222+E225+E227+E258+E262)</f>
        <v>6110870</v>
      </c>
      <c r="F221" s="123">
        <f t="shared" si="26"/>
        <v>6110870</v>
      </c>
      <c r="G221" s="123">
        <f t="shared" si="26"/>
        <v>5716320</v>
      </c>
      <c r="H221" s="123">
        <f t="shared" si="26"/>
        <v>225950</v>
      </c>
      <c r="I221" s="123">
        <f t="shared" si="26"/>
        <v>0</v>
      </c>
      <c r="J221" s="123">
        <f t="shared" si="26"/>
        <v>168600</v>
      </c>
      <c r="K221" s="197">
        <f t="shared" si="26"/>
        <v>0</v>
      </c>
      <c r="L221" s="197">
        <f t="shared" si="26"/>
        <v>0</v>
      </c>
      <c r="M221" s="197">
        <f t="shared" si="26"/>
        <v>0</v>
      </c>
      <c r="N221" s="123"/>
      <c r="O221" s="197">
        <f>SUM(O222+O225+O227+O258+O262)</f>
        <v>0</v>
      </c>
      <c r="P221" s="197">
        <f>SUM(P222+P225+P227+P258+P262)</f>
        <v>0</v>
      </c>
      <c r="Q221" s="197">
        <f>SUM(Q222+Q225+Q227+Q258+Q262)</f>
        <v>0</v>
      </c>
      <c r="R221" s="197">
        <f>SUM(R222+R225+R227+R258+R262)</f>
        <v>0</v>
      </c>
      <c r="S221" s="8"/>
    </row>
    <row r="222" spans="1:19" ht="28.5" customHeight="1">
      <c r="A222" s="136"/>
      <c r="B222" s="266">
        <v>75405</v>
      </c>
      <c r="C222" s="380"/>
      <c r="D222" s="381" t="s">
        <v>84</v>
      </c>
      <c r="E222" s="71">
        <v>0</v>
      </c>
      <c r="F222" s="71"/>
      <c r="G222" s="382"/>
      <c r="H222" s="382"/>
      <c r="I222" s="382"/>
      <c r="J222" s="382"/>
      <c r="K222" s="382">
        <v>0</v>
      </c>
      <c r="L222" s="382">
        <v>0</v>
      </c>
      <c r="M222" s="382">
        <v>0</v>
      </c>
      <c r="N222" s="71"/>
      <c r="O222" s="382">
        <v>0</v>
      </c>
      <c r="P222" s="382">
        <v>0</v>
      </c>
      <c r="Q222" s="382">
        <v>0</v>
      </c>
      <c r="R222" s="382">
        <v>0</v>
      </c>
    </row>
    <row r="223" spans="1:19" ht="3.75" hidden="1" customHeight="1">
      <c r="A223" s="136"/>
      <c r="B223" s="141"/>
      <c r="C223" s="383">
        <v>2300</v>
      </c>
      <c r="D223" s="384" t="s">
        <v>207</v>
      </c>
      <c r="E223" s="385"/>
      <c r="F223" s="112"/>
      <c r="G223" s="97"/>
      <c r="H223" s="97"/>
      <c r="I223" s="97"/>
      <c r="J223" s="97"/>
      <c r="K223" s="97"/>
      <c r="L223" s="386"/>
      <c r="M223" s="97"/>
      <c r="N223" s="222"/>
      <c r="O223" s="97"/>
      <c r="P223" s="97"/>
      <c r="Q223" s="98"/>
      <c r="R223" s="97"/>
    </row>
    <row r="224" spans="1:19" ht="57" customHeight="1">
      <c r="A224" s="136"/>
      <c r="B224" s="141"/>
      <c r="C224" s="99">
        <v>6170</v>
      </c>
      <c r="D224" s="387" t="s">
        <v>208</v>
      </c>
      <c r="E224" s="205">
        <v>0</v>
      </c>
      <c r="F224" s="205"/>
      <c r="G224" s="102"/>
      <c r="H224" s="102"/>
      <c r="I224" s="102"/>
      <c r="J224" s="102"/>
      <c r="K224" s="102"/>
      <c r="L224" s="388"/>
      <c r="M224" s="102"/>
      <c r="N224" s="389"/>
      <c r="O224" s="101"/>
      <c r="P224" s="101"/>
      <c r="Q224" s="101"/>
      <c r="R224" s="101"/>
    </row>
    <row r="225" spans="1:18" ht="51.6" customHeight="1">
      <c r="A225" s="136"/>
      <c r="B225" s="290">
        <v>75410</v>
      </c>
      <c r="C225" s="51"/>
      <c r="D225" s="390" t="s">
        <v>232</v>
      </c>
      <c r="E225" s="391">
        <v>0</v>
      </c>
      <c r="F225" s="392"/>
      <c r="G225" s="393"/>
      <c r="H225" s="393"/>
      <c r="I225" s="393"/>
      <c r="J225" s="393"/>
      <c r="K225" s="393"/>
      <c r="L225" s="394"/>
      <c r="M225" s="393"/>
      <c r="N225" s="395"/>
      <c r="O225" s="185"/>
      <c r="P225" s="185"/>
      <c r="Q225" s="185"/>
      <c r="R225" s="185"/>
    </row>
    <row r="226" spans="1:18" ht="56.25" customHeight="1">
      <c r="A226" s="136"/>
      <c r="B226" s="290"/>
      <c r="C226" s="51">
        <v>6170</v>
      </c>
      <c r="D226" s="387" t="s">
        <v>208</v>
      </c>
      <c r="E226" s="392">
        <v>0</v>
      </c>
      <c r="F226" s="396"/>
      <c r="G226" s="393"/>
      <c r="H226" s="393"/>
      <c r="I226" s="393"/>
      <c r="J226" s="393"/>
      <c r="K226" s="393"/>
      <c r="L226" s="394"/>
      <c r="M226" s="393"/>
      <c r="N226" s="397"/>
      <c r="O226" s="185"/>
      <c r="P226" s="185"/>
      <c r="Q226" s="185"/>
      <c r="R226" s="185"/>
    </row>
    <row r="227" spans="1:18" ht="38.25" customHeight="1">
      <c r="A227" s="298"/>
      <c r="B227" s="266">
        <v>75411</v>
      </c>
      <c r="C227" s="300"/>
      <c r="D227" s="268" t="s">
        <v>85</v>
      </c>
      <c r="E227" s="106">
        <f t="shared" ref="E227:R227" si="27">SUM(E229:E257)</f>
        <v>6089870</v>
      </c>
      <c r="F227" s="106">
        <f t="shared" si="27"/>
        <v>6089870</v>
      </c>
      <c r="G227" s="106">
        <f t="shared" si="27"/>
        <v>5716320</v>
      </c>
      <c r="H227" s="106">
        <f t="shared" si="27"/>
        <v>204950</v>
      </c>
      <c r="I227" s="106">
        <f t="shared" si="27"/>
        <v>0</v>
      </c>
      <c r="J227" s="106">
        <f t="shared" si="27"/>
        <v>168600</v>
      </c>
      <c r="K227" s="106">
        <f t="shared" si="27"/>
        <v>0</v>
      </c>
      <c r="L227" s="106">
        <f t="shared" si="27"/>
        <v>0</v>
      </c>
      <c r="M227" s="106">
        <f t="shared" si="27"/>
        <v>0</v>
      </c>
      <c r="N227" s="106">
        <f t="shared" si="27"/>
        <v>0</v>
      </c>
      <c r="O227" s="106">
        <f t="shared" si="27"/>
        <v>0</v>
      </c>
      <c r="P227" s="106">
        <f t="shared" si="27"/>
        <v>0</v>
      </c>
      <c r="Q227" s="257">
        <f t="shared" si="27"/>
        <v>0</v>
      </c>
      <c r="R227" s="106">
        <f t="shared" si="27"/>
        <v>0</v>
      </c>
    </row>
    <row r="228" spans="1:18" ht="101.25" hidden="1" customHeight="1">
      <c r="A228" s="298"/>
      <c r="B228" s="141"/>
      <c r="C228" s="398">
        <v>2910</v>
      </c>
      <c r="D228" s="333" t="s">
        <v>219</v>
      </c>
      <c r="E228" s="399">
        <v>0</v>
      </c>
      <c r="F228" s="400">
        <v>0</v>
      </c>
      <c r="G228" s="401"/>
      <c r="H228" s="97">
        <v>0</v>
      </c>
      <c r="I228" s="402"/>
      <c r="J228" s="402"/>
      <c r="K228" s="402"/>
      <c r="L228" s="402"/>
      <c r="M228" s="402"/>
      <c r="N228" s="402"/>
      <c r="O228" s="216"/>
      <c r="P228" s="216"/>
      <c r="Q228" s="216"/>
      <c r="R228" s="216"/>
    </row>
    <row r="229" spans="1:18" ht="42.75" customHeight="1">
      <c r="A229" s="298"/>
      <c r="B229" s="141"/>
      <c r="C229" s="93">
        <v>3020</v>
      </c>
      <c r="D229" s="94" t="s">
        <v>20</v>
      </c>
      <c r="E229" s="111">
        <v>600</v>
      </c>
      <c r="F229" s="111">
        <v>600</v>
      </c>
      <c r="G229" s="96"/>
      <c r="H229" s="96"/>
      <c r="I229" s="96"/>
      <c r="J229" s="96">
        <v>600</v>
      </c>
      <c r="K229" s="96"/>
      <c r="L229" s="96"/>
      <c r="M229" s="96"/>
      <c r="N229" s="96"/>
      <c r="O229" s="96"/>
      <c r="P229" s="96"/>
      <c r="Q229" s="113"/>
      <c r="R229" s="96"/>
    </row>
    <row r="230" spans="1:18" ht="48" customHeight="1">
      <c r="A230" s="145"/>
      <c r="B230" s="146"/>
      <c r="C230" s="160">
        <v>3070</v>
      </c>
      <c r="D230" s="16" t="s">
        <v>86</v>
      </c>
      <c r="E230" s="163">
        <v>168000</v>
      </c>
      <c r="F230" s="163">
        <v>168000</v>
      </c>
      <c r="G230" s="164"/>
      <c r="H230" s="163"/>
      <c r="I230" s="164"/>
      <c r="J230" s="164">
        <v>168000</v>
      </c>
      <c r="K230" s="164"/>
      <c r="L230" s="164"/>
      <c r="M230" s="164"/>
      <c r="N230" s="164"/>
      <c r="O230" s="164"/>
      <c r="P230" s="164"/>
      <c r="Q230" s="164"/>
      <c r="R230" s="164"/>
    </row>
    <row r="231" spans="1:18" ht="39.75" customHeight="1">
      <c r="A231" s="145"/>
      <c r="B231" s="146"/>
      <c r="C231" s="149">
        <v>4020</v>
      </c>
      <c r="D231" s="10" t="s">
        <v>56</v>
      </c>
      <c r="E231" s="148">
        <v>94610</v>
      </c>
      <c r="F231" s="148">
        <v>94610</v>
      </c>
      <c r="G231" s="148">
        <v>94610</v>
      </c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</row>
    <row r="232" spans="1:18" ht="30.75" customHeight="1">
      <c r="A232" s="145"/>
      <c r="B232" s="146"/>
      <c r="C232" s="149">
        <v>4040</v>
      </c>
      <c r="D232" s="10" t="s">
        <v>24</v>
      </c>
      <c r="E232" s="148">
        <v>6410</v>
      </c>
      <c r="F232" s="148">
        <v>6410</v>
      </c>
      <c r="G232" s="148">
        <v>6410</v>
      </c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</row>
    <row r="233" spans="1:18" ht="39.75" customHeight="1">
      <c r="A233" s="145"/>
      <c r="B233" s="146"/>
      <c r="C233" s="149">
        <v>4050</v>
      </c>
      <c r="D233" s="10" t="s">
        <v>190</v>
      </c>
      <c r="E233" s="148">
        <v>4376060</v>
      </c>
      <c r="F233" s="148">
        <v>4376060</v>
      </c>
      <c r="G233" s="148">
        <v>4376060</v>
      </c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</row>
    <row r="234" spans="1:18" ht="42.75" customHeight="1">
      <c r="A234" s="145"/>
      <c r="B234" s="146"/>
      <c r="C234" s="149">
        <v>4060</v>
      </c>
      <c r="D234" s="10" t="s">
        <v>192</v>
      </c>
      <c r="E234" s="148">
        <v>96680</v>
      </c>
      <c r="F234" s="148">
        <v>96680</v>
      </c>
      <c r="G234" s="148">
        <v>96680</v>
      </c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</row>
    <row r="235" spans="1:18" ht="56.25" customHeight="1">
      <c r="A235" s="145"/>
      <c r="B235" s="167"/>
      <c r="C235" s="283">
        <v>4070</v>
      </c>
      <c r="D235" s="39" t="s">
        <v>87</v>
      </c>
      <c r="E235" s="280">
        <v>324630</v>
      </c>
      <c r="F235" s="280">
        <v>324630</v>
      </c>
      <c r="G235" s="280">
        <v>324630</v>
      </c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</row>
    <row r="236" spans="1:18" ht="35.25" customHeight="1">
      <c r="A236" s="145"/>
      <c r="B236" s="167"/>
      <c r="C236" s="283">
        <v>4110</v>
      </c>
      <c r="D236" s="39" t="s">
        <v>25</v>
      </c>
      <c r="E236" s="280">
        <v>17690</v>
      </c>
      <c r="F236" s="280">
        <v>17690</v>
      </c>
      <c r="G236" s="280">
        <v>17690</v>
      </c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</row>
    <row r="237" spans="1:18" ht="39.75" customHeight="1">
      <c r="A237" s="145"/>
      <c r="B237" s="167"/>
      <c r="C237" s="283">
        <v>4120</v>
      </c>
      <c r="D237" s="39" t="s">
        <v>266</v>
      </c>
      <c r="E237" s="280">
        <v>2470</v>
      </c>
      <c r="F237" s="280">
        <v>2470</v>
      </c>
      <c r="G237" s="280">
        <v>2470</v>
      </c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</row>
    <row r="238" spans="1:18" ht="27.75" customHeight="1">
      <c r="A238" s="156"/>
      <c r="B238" s="403"/>
      <c r="C238" s="53">
        <v>4170</v>
      </c>
      <c r="D238" s="30" t="s">
        <v>28</v>
      </c>
      <c r="E238" s="158">
        <v>17000</v>
      </c>
      <c r="F238" s="158">
        <v>17000</v>
      </c>
      <c r="G238" s="158">
        <v>17000</v>
      </c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</row>
    <row r="239" spans="1:18" ht="54" customHeight="1">
      <c r="A239" s="145"/>
      <c r="B239" s="167"/>
      <c r="C239" s="160">
        <v>4180</v>
      </c>
      <c r="D239" s="16" t="s">
        <v>191</v>
      </c>
      <c r="E239" s="163">
        <v>780770</v>
      </c>
      <c r="F239" s="163">
        <v>780770</v>
      </c>
      <c r="G239" s="163">
        <v>780770</v>
      </c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</row>
    <row r="240" spans="1:18" ht="27.75" customHeight="1">
      <c r="A240" s="145"/>
      <c r="B240" s="146"/>
      <c r="C240" s="153">
        <v>4210</v>
      </c>
      <c r="D240" s="28" t="s">
        <v>16</v>
      </c>
      <c r="E240" s="404">
        <v>62000</v>
      </c>
      <c r="F240" s="404">
        <v>62000</v>
      </c>
      <c r="G240" s="405"/>
      <c r="H240" s="404">
        <v>62000</v>
      </c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</row>
    <row r="241" spans="1:18" ht="12.75" hidden="1" customHeight="1">
      <c r="A241" s="145"/>
      <c r="B241" s="146"/>
      <c r="C241" s="153">
        <v>4230</v>
      </c>
      <c r="D241" s="28" t="s">
        <v>74</v>
      </c>
      <c r="E241" s="404"/>
      <c r="F241" s="404"/>
      <c r="G241" s="405"/>
      <c r="H241" s="404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</row>
    <row r="242" spans="1:18" ht="24.75" customHeight="1">
      <c r="A242" s="145"/>
      <c r="B242" s="146"/>
      <c r="C242" s="153">
        <v>4250</v>
      </c>
      <c r="D242" s="28" t="s">
        <v>88</v>
      </c>
      <c r="E242" s="154">
        <v>2000</v>
      </c>
      <c r="F242" s="154">
        <v>2000</v>
      </c>
      <c r="G242" s="154"/>
      <c r="H242" s="154">
        <v>2000</v>
      </c>
      <c r="I242" s="154"/>
      <c r="J242" s="154"/>
      <c r="K242" s="154"/>
      <c r="L242" s="154"/>
      <c r="M242" s="155"/>
      <c r="N242" s="155"/>
      <c r="O242" s="155"/>
      <c r="P242" s="155"/>
      <c r="Q242" s="155"/>
      <c r="R242" s="155"/>
    </row>
    <row r="243" spans="1:18" ht="24" customHeight="1">
      <c r="A243" s="145"/>
      <c r="B243" s="146"/>
      <c r="C243" s="153">
        <v>4260</v>
      </c>
      <c r="D243" s="28" t="s">
        <v>29</v>
      </c>
      <c r="E243" s="154">
        <v>70000</v>
      </c>
      <c r="F243" s="154">
        <v>70000</v>
      </c>
      <c r="G243" s="155"/>
      <c r="H243" s="154">
        <v>70000</v>
      </c>
      <c r="I243" s="155"/>
      <c r="J243" s="155"/>
      <c r="K243" s="155"/>
      <c r="L243" s="154"/>
      <c r="M243" s="155"/>
      <c r="N243" s="155"/>
      <c r="O243" s="155"/>
      <c r="P243" s="155"/>
      <c r="Q243" s="155"/>
      <c r="R243" s="155"/>
    </row>
    <row r="244" spans="1:18" ht="23.25" customHeight="1">
      <c r="A244" s="145"/>
      <c r="B244" s="146"/>
      <c r="C244" s="153">
        <v>4270</v>
      </c>
      <c r="D244" s="28" t="s">
        <v>30</v>
      </c>
      <c r="E244" s="155">
        <v>5000</v>
      </c>
      <c r="F244" s="155">
        <v>5000</v>
      </c>
      <c r="G244" s="155"/>
      <c r="H244" s="155">
        <v>5000</v>
      </c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</row>
    <row r="245" spans="1:18" ht="21.75" customHeight="1">
      <c r="A245" s="145"/>
      <c r="B245" s="146"/>
      <c r="C245" s="149">
        <v>4280</v>
      </c>
      <c r="D245" s="10" t="s">
        <v>31</v>
      </c>
      <c r="E245" s="148">
        <v>8000</v>
      </c>
      <c r="F245" s="148">
        <v>8000</v>
      </c>
      <c r="G245" s="142"/>
      <c r="H245" s="148">
        <v>8000</v>
      </c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</row>
    <row r="246" spans="1:18" ht="24.75" customHeight="1">
      <c r="A246" s="145"/>
      <c r="B246" s="146"/>
      <c r="C246" s="149">
        <v>4300</v>
      </c>
      <c r="D246" s="200" t="s">
        <v>7</v>
      </c>
      <c r="E246" s="148">
        <v>27915</v>
      </c>
      <c r="F246" s="148">
        <v>27915</v>
      </c>
      <c r="G246" s="142"/>
      <c r="H246" s="148">
        <v>27915</v>
      </c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</row>
    <row r="247" spans="1:18" ht="39.75" customHeight="1">
      <c r="A247" s="145"/>
      <c r="B247" s="146"/>
      <c r="C247" s="153">
        <v>4360</v>
      </c>
      <c r="D247" s="329" t="s">
        <v>189</v>
      </c>
      <c r="E247" s="155">
        <v>6800</v>
      </c>
      <c r="F247" s="155">
        <v>6800</v>
      </c>
      <c r="G247" s="155"/>
      <c r="H247" s="155">
        <v>6800</v>
      </c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</row>
    <row r="248" spans="1:18" ht="27.75" customHeight="1">
      <c r="A248" s="114"/>
      <c r="B248" s="115"/>
      <c r="C248" s="153">
        <v>4410</v>
      </c>
      <c r="D248" s="28" t="s">
        <v>33</v>
      </c>
      <c r="E248" s="154">
        <v>3000</v>
      </c>
      <c r="F248" s="154">
        <v>3000</v>
      </c>
      <c r="G248" s="154"/>
      <c r="H248" s="154">
        <v>3000</v>
      </c>
      <c r="I248" s="154"/>
      <c r="J248" s="154"/>
      <c r="K248" s="154"/>
      <c r="L248" s="154"/>
      <c r="M248" s="155"/>
      <c r="N248" s="155"/>
      <c r="O248" s="155"/>
      <c r="P248" s="155"/>
      <c r="Q248" s="155"/>
      <c r="R248" s="155"/>
    </row>
    <row r="249" spans="1:18" ht="27" customHeight="1">
      <c r="A249" s="114"/>
      <c r="B249" s="115"/>
      <c r="C249" s="283">
        <v>4430</v>
      </c>
      <c r="D249" s="39" t="s">
        <v>65</v>
      </c>
      <c r="E249" s="280">
        <v>5539</v>
      </c>
      <c r="F249" s="280">
        <v>5539</v>
      </c>
      <c r="G249" s="168"/>
      <c r="H249" s="280">
        <v>5539</v>
      </c>
      <c r="I249" s="168"/>
      <c r="J249" s="168"/>
      <c r="K249" s="280"/>
      <c r="L249" s="168"/>
      <c r="M249" s="168"/>
      <c r="N249" s="168"/>
      <c r="O249" s="168"/>
      <c r="P249" s="168"/>
      <c r="Q249" s="168"/>
      <c r="R249" s="168"/>
    </row>
    <row r="250" spans="1:18" ht="29.25" customHeight="1">
      <c r="A250" s="114"/>
      <c r="B250" s="46"/>
      <c r="C250" s="283">
        <v>4440</v>
      </c>
      <c r="D250" s="39" t="s">
        <v>34</v>
      </c>
      <c r="E250" s="280">
        <v>1500</v>
      </c>
      <c r="F250" s="280">
        <v>1500</v>
      </c>
      <c r="G250" s="280"/>
      <c r="H250" s="280">
        <v>1500</v>
      </c>
      <c r="I250" s="280"/>
      <c r="J250" s="280"/>
      <c r="K250" s="280"/>
      <c r="L250" s="280"/>
      <c r="M250" s="168"/>
      <c r="N250" s="168"/>
      <c r="O250" s="168"/>
      <c r="P250" s="168"/>
      <c r="Q250" s="168"/>
      <c r="R250" s="168"/>
    </row>
    <row r="251" spans="1:18" ht="30.75" customHeight="1">
      <c r="A251" s="114"/>
      <c r="B251" s="46"/>
      <c r="C251" s="283">
        <v>4480</v>
      </c>
      <c r="D251" s="39" t="s">
        <v>35</v>
      </c>
      <c r="E251" s="280">
        <v>11900</v>
      </c>
      <c r="F251" s="280">
        <v>11900</v>
      </c>
      <c r="G251" s="280"/>
      <c r="H251" s="280">
        <v>11900</v>
      </c>
      <c r="I251" s="280"/>
      <c r="J251" s="280"/>
      <c r="K251" s="280"/>
      <c r="L251" s="280"/>
      <c r="M251" s="168"/>
      <c r="N251" s="168"/>
      <c r="O251" s="168"/>
      <c r="P251" s="168"/>
      <c r="Q251" s="168"/>
      <c r="R251" s="168"/>
    </row>
    <row r="252" spans="1:18" ht="33.75" customHeight="1">
      <c r="A252" s="114"/>
      <c r="B252" s="46"/>
      <c r="C252" s="283">
        <v>4510</v>
      </c>
      <c r="D252" s="39" t="s">
        <v>76</v>
      </c>
      <c r="E252" s="280">
        <v>596</v>
      </c>
      <c r="F252" s="280">
        <v>596</v>
      </c>
      <c r="G252" s="280"/>
      <c r="H252" s="280">
        <v>596</v>
      </c>
      <c r="I252" s="280"/>
      <c r="J252" s="280"/>
      <c r="K252" s="280"/>
      <c r="L252" s="280"/>
      <c r="M252" s="168"/>
      <c r="N252" s="168"/>
      <c r="O252" s="168"/>
      <c r="P252" s="168"/>
      <c r="Q252" s="168"/>
      <c r="R252" s="168"/>
    </row>
    <row r="253" spans="1:18" ht="26.25" hidden="1" customHeight="1">
      <c r="A253" s="114"/>
      <c r="B253" s="46"/>
      <c r="C253" s="283">
        <v>4520</v>
      </c>
      <c r="D253" s="39" t="s">
        <v>37</v>
      </c>
      <c r="E253" s="280"/>
      <c r="F253" s="280"/>
      <c r="G253" s="168"/>
      <c r="H253" s="280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</row>
    <row r="254" spans="1:18" ht="34.9" customHeight="1">
      <c r="A254" s="114"/>
      <c r="B254" s="46"/>
      <c r="C254" s="283">
        <v>4550</v>
      </c>
      <c r="D254" s="39" t="s">
        <v>89</v>
      </c>
      <c r="E254" s="280">
        <v>700</v>
      </c>
      <c r="F254" s="280">
        <v>700</v>
      </c>
      <c r="G254" s="280"/>
      <c r="H254" s="280">
        <v>700</v>
      </c>
      <c r="I254" s="280"/>
      <c r="J254" s="280"/>
      <c r="K254" s="280"/>
      <c r="L254" s="280"/>
      <c r="M254" s="168"/>
      <c r="N254" s="168"/>
      <c r="O254" s="168"/>
      <c r="P254" s="168"/>
      <c r="Q254" s="168"/>
      <c r="R254" s="168"/>
    </row>
    <row r="255" spans="1:18" ht="12.75" hidden="1" customHeight="1">
      <c r="A255" s="114"/>
      <c r="B255" s="115"/>
      <c r="C255" s="149">
        <v>4610</v>
      </c>
      <c r="D255" s="10" t="s">
        <v>67</v>
      </c>
      <c r="E255" s="148"/>
      <c r="F255" s="148"/>
      <c r="G255" s="148"/>
      <c r="H255" s="142"/>
      <c r="I255" s="148"/>
      <c r="J255" s="148"/>
      <c r="K255" s="148"/>
      <c r="L255" s="148"/>
      <c r="M255" s="142"/>
      <c r="N255" s="142"/>
      <c r="O255" s="142"/>
      <c r="P255" s="142"/>
      <c r="Q255" s="142"/>
      <c r="R255" s="142"/>
    </row>
    <row r="256" spans="1:18" ht="12.75" hidden="1" customHeight="1">
      <c r="A256" s="114"/>
      <c r="B256" s="115"/>
      <c r="C256" s="149">
        <v>6050</v>
      </c>
      <c r="D256" s="10" t="s">
        <v>40</v>
      </c>
      <c r="E256" s="148"/>
      <c r="F256" s="148"/>
      <c r="G256" s="148"/>
      <c r="H256" s="142"/>
      <c r="I256" s="148"/>
      <c r="J256" s="148"/>
      <c r="K256" s="148"/>
      <c r="L256" s="148"/>
      <c r="M256" s="142"/>
      <c r="N256" s="142">
        <v>0</v>
      </c>
      <c r="O256" s="142">
        <v>0</v>
      </c>
      <c r="P256" s="142"/>
      <c r="Q256" s="142"/>
      <c r="R256" s="142"/>
    </row>
    <row r="257" spans="1:18" ht="27" hidden="1" customHeight="1">
      <c r="A257" s="114"/>
      <c r="B257" s="115"/>
      <c r="C257" s="191">
        <v>6060</v>
      </c>
      <c r="D257" s="177" t="s">
        <v>41</v>
      </c>
      <c r="E257" s="287"/>
      <c r="F257" s="287"/>
      <c r="G257" s="287"/>
      <c r="H257" s="199"/>
      <c r="I257" s="287"/>
      <c r="J257" s="287"/>
      <c r="K257" s="287"/>
      <c r="L257" s="287"/>
      <c r="M257" s="199"/>
      <c r="N257" s="199"/>
      <c r="O257" s="199"/>
      <c r="P257" s="199"/>
      <c r="Q257" s="199"/>
      <c r="R257" s="199"/>
    </row>
    <row r="258" spans="1:18" ht="28.5" customHeight="1">
      <c r="A258" s="114"/>
      <c r="B258" s="266">
        <v>75414</v>
      </c>
      <c r="C258" s="268"/>
      <c r="D258" s="268" t="s">
        <v>90</v>
      </c>
      <c r="E258" s="209">
        <f t="shared" ref="E258:R258" si="28">SUM(E260:E261)</f>
        <v>5000</v>
      </c>
      <c r="F258" s="210">
        <f t="shared" si="28"/>
        <v>5000</v>
      </c>
      <c r="G258" s="211">
        <f t="shared" si="28"/>
        <v>0</v>
      </c>
      <c r="H258" s="210">
        <f t="shared" si="28"/>
        <v>5000</v>
      </c>
      <c r="I258" s="211">
        <f t="shared" si="28"/>
        <v>0</v>
      </c>
      <c r="J258" s="211">
        <f t="shared" si="28"/>
        <v>0</v>
      </c>
      <c r="K258" s="211">
        <f t="shared" si="28"/>
        <v>0</v>
      </c>
      <c r="L258" s="211">
        <f t="shared" si="28"/>
        <v>0</v>
      </c>
      <c r="M258" s="211">
        <f t="shared" si="28"/>
        <v>0</v>
      </c>
      <c r="N258" s="211">
        <f t="shared" si="28"/>
        <v>0</v>
      </c>
      <c r="O258" s="211">
        <f t="shared" si="28"/>
        <v>0</v>
      </c>
      <c r="P258" s="211">
        <f t="shared" si="28"/>
        <v>0</v>
      </c>
      <c r="Q258" s="190">
        <f t="shared" si="28"/>
        <v>0</v>
      </c>
      <c r="R258" s="211">
        <f t="shared" si="28"/>
        <v>0</v>
      </c>
    </row>
    <row r="259" spans="1:18" ht="15" hidden="1" customHeight="1">
      <c r="A259" s="114"/>
      <c r="B259" s="141"/>
      <c r="C259" s="406">
        <v>4190</v>
      </c>
      <c r="D259" s="407" t="s">
        <v>184</v>
      </c>
      <c r="E259" s="408"/>
      <c r="F259" s="215"/>
      <c r="G259" s="215"/>
      <c r="H259" s="215"/>
      <c r="I259" s="409"/>
      <c r="J259" s="409"/>
      <c r="K259" s="409"/>
      <c r="L259" s="409"/>
      <c r="M259" s="409"/>
      <c r="N259" s="409"/>
      <c r="O259" s="409"/>
      <c r="P259" s="409"/>
      <c r="Q259" s="402"/>
      <c r="R259" s="409"/>
    </row>
    <row r="260" spans="1:18" ht="27" customHeight="1">
      <c r="A260" s="114"/>
      <c r="B260" s="115"/>
      <c r="C260" s="410">
        <v>4210</v>
      </c>
      <c r="D260" s="411" t="s">
        <v>16</v>
      </c>
      <c r="E260" s="408">
        <v>3700</v>
      </c>
      <c r="F260" s="412">
        <v>3700</v>
      </c>
      <c r="G260" s="412"/>
      <c r="H260" s="412">
        <v>3700</v>
      </c>
      <c r="I260" s="409"/>
      <c r="J260" s="409"/>
      <c r="K260" s="409"/>
      <c r="L260" s="409"/>
      <c r="M260" s="409"/>
      <c r="N260" s="409"/>
      <c r="O260" s="409"/>
      <c r="P260" s="409"/>
      <c r="Q260" s="402"/>
      <c r="R260" s="409"/>
    </row>
    <row r="261" spans="1:18" ht="28.5" customHeight="1">
      <c r="A261" s="114"/>
      <c r="B261" s="115"/>
      <c r="C261" s="99">
        <v>4300</v>
      </c>
      <c r="D261" s="339" t="s">
        <v>7</v>
      </c>
      <c r="E261" s="205">
        <v>1300</v>
      </c>
      <c r="F261" s="205">
        <v>1300</v>
      </c>
      <c r="G261" s="205"/>
      <c r="H261" s="205">
        <v>1300</v>
      </c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</row>
    <row r="262" spans="1:18" ht="32.25" customHeight="1">
      <c r="A262" s="114"/>
      <c r="B262" s="266">
        <v>75421</v>
      </c>
      <c r="C262" s="413"/>
      <c r="D262" s="268" t="s">
        <v>91</v>
      </c>
      <c r="E262" s="106">
        <f t="shared" ref="E262:J262" si="29">SUM(E263:E264)</f>
        <v>16000</v>
      </c>
      <c r="F262" s="107">
        <f t="shared" si="29"/>
        <v>16000</v>
      </c>
      <c r="G262" s="107">
        <f t="shared" si="29"/>
        <v>0</v>
      </c>
      <c r="H262" s="107">
        <f t="shared" si="29"/>
        <v>16000</v>
      </c>
      <c r="I262" s="211">
        <f t="shared" si="29"/>
        <v>0</v>
      </c>
      <c r="J262" s="211">
        <f t="shared" si="29"/>
        <v>0</v>
      </c>
      <c r="K262" s="211">
        <v>0</v>
      </c>
      <c r="L262" s="211">
        <v>0</v>
      </c>
      <c r="M262" s="211">
        <v>0</v>
      </c>
      <c r="N262" s="211">
        <v>0</v>
      </c>
      <c r="O262" s="211">
        <v>0</v>
      </c>
      <c r="P262" s="211">
        <v>0</v>
      </c>
      <c r="Q262" s="190"/>
      <c r="R262" s="211">
        <v>0</v>
      </c>
    </row>
    <row r="263" spans="1:18" ht="27.75" customHeight="1">
      <c r="A263" s="114"/>
      <c r="B263" s="350"/>
      <c r="C263" s="160">
        <v>4210</v>
      </c>
      <c r="D263" s="16" t="s">
        <v>16</v>
      </c>
      <c r="E263" s="163">
        <v>10000</v>
      </c>
      <c r="F263" s="163">
        <v>10000</v>
      </c>
      <c r="G263" s="163"/>
      <c r="H263" s="163">
        <v>10000</v>
      </c>
      <c r="I263" s="414"/>
      <c r="J263" s="414"/>
      <c r="K263" s="414"/>
      <c r="L263" s="414"/>
      <c r="M263" s="414"/>
      <c r="N263" s="414"/>
      <c r="O263" s="414"/>
      <c r="P263" s="414"/>
      <c r="Q263" s="414"/>
      <c r="R263" s="414"/>
    </row>
    <row r="264" spans="1:18" ht="27" customHeight="1" thickBot="1">
      <c r="A264" s="114"/>
      <c r="B264" s="350"/>
      <c r="C264" s="99">
        <v>4300</v>
      </c>
      <c r="D264" s="339" t="s">
        <v>7</v>
      </c>
      <c r="E264" s="205">
        <v>6000</v>
      </c>
      <c r="F264" s="205">
        <v>6000</v>
      </c>
      <c r="G264" s="101"/>
      <c r="H264" s="205">
        <v>6000</v>
      </c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</row>
    <row r="265" spans="1:18" ht="25.5" hidden="1" customHeight="1" thickBot="1">
      <c r="A265" s="114"/>
      <c r="B265" s="266">
        <v>75495</v>
      </c>
      <c r="C265" s="267"/>
      <c r="D265" s="268" t="s">
        <v>47</v>
      </c>
      <c r="E265" s="209">
        <v>0</v>
      </c>
      <c r="F265" s="209">
        <v>0</v>
      </c>
      <c r="G265" s="209">
        <v>0</v>
      </c>
      <c r="H265" s="209">
        <v>0</v>
      </c>
      <c r="I265" s="209">
        <v>0</v>
      </c>
      <c r="J265" s="209">
        <v>0</v>
      </c>
      <c r="K265" s="209">
        <v>0</v>
      </c>
      <c r="L265" s="209">
        <v>0</v>
      </c>
      <c r="M265" s="209">
        <v>0</v>
      </c>
      <c r="N265" s="209">
        <v>0</v>
      </c>
      <c r="O265" s="209">
        <v>0</v>
      </c>
      <c r="P265" s="209">
        <v>0</v>
      </c>
      <c r="Q265" s="209">
        <v>0</v>
      </c>
      <c r="R265" s="209">
        <v>0</v>
      </c>
    </row>
    <row r="266" spans="1:18" ht="35.25" hidden="1" customHeight="1" thickBot="1">
      <c r="A266" s="114"/>
      <c r="B266" s="141"/>
      <c r="C266" s="149">
        <v>4210</v>
      </c>
      <c r="D266" s="418" t="s">
        <v>16</v>
      </c>
      <c r="E266" s="415">
        <v>0</v>
      </c>
      <c r="F266" s="415"/>
      <c r="G266" s="416"/>
      <c r="H266" s="415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</row>
    <row r="267" spans="1:18" ht="36.75" hidden="1" customHeight="1" thickBot="1">
      <c r="A267" s="114"/>
      <c r="B267" s="350"/>
      <c r="C267" s="417">
        <v>4260</v>
      </c>
      <c r="D267" s="418" t="s">
        <v>29</v>
      </c>
      <c r="E267" s="419">
        <v>0</v>
      </c>
      <c r="F267" s="419">
        <v>0</v>
      </c>
      <c r="G267" s="420"/>
      <c r="H267" s="421">
        <v>0</v>
      </c>
      <c r="I267" s="420"/>
      <c r="J267" s="420"/>
      <c r="K267" s="420"/>
      <c r="L267" s="420"/>
      <c r="M267" s="420"/>
      <c r="N267" s="420"/>
      <c r="O267" s="420"/>
      <c r="P267" s="420"/>
      <c r="Q267" s="420"/>
      <c r="R267" s="409"/>
    </row>
    <row r="268" spans="1:18" ht="60" hidden="1" customHeight="1" thickBot="1">
      <c r="A268" s="114"/>
      <c r="B268" s="350"/>
      <c r="C268" s="37">
        <v>4350</v>
      </c>
      <c r="D268" s="735" t="s">
        <v>248</v>
      </c>
      <c r="E268" s="422"/>
      <c r="F268" s="422"/>
      <c r="G268" s="423"/>
      <c r="H268" s="424"/>
      <c r="I268" s="423"/>
      <c r="J268" s="423"/>
      <c r="K268" s="423"/>
      <c r="L268" s="423"/>
      <c r="M268" s="423"/>
      <c r="N268" s="423"/>
      <c r="O268" s="423"/>
      <c r="P268" s="423"/>
      <c r="Q268" s="423"/>
      <c r="R268" s="425"/>
    </row>
    <row r="269" spans="1:18" ht="30" customHeight="1" thickBot="1">
      <c r="A269" s="121">
        <v>755</v>
      </c>
      <c r="B269" s="426"/>
      <c r="C269" s="427"/>
      <c r="D269" s="80" t="s">
        <v>194</v>
      </c>
      <c r="E269" s="428">
        <f t="shared" ref="E269:I269" si="30">SUM(E270)</f>
        <v>140712</v>
      </c>
      <c r="F269" s="428">
        <f t="shared" si="30"/>
        <v>140712</v>
      </c>
      <c r="G269" s="428">
        <f t="shared" si="30"/>
        <v>6943</v>
      </c>
      <c r="H269" s="428">
        <f t="shared" si="30"/>
        <v>65524</v>
      </c>
      <c r="I269" s="428">
        <f t="shared" si="30"/>
        <v>68245</v>
      </c>
      <c r="J269" s="429">
        <v>0</v>
      </c>
      <c r="K269" s="429">
        <v>0</v>
      </c>
      <c r="L269" s="429">
        <v>0</v>
      </c>
      <c r="M269" s="429">
        <v>0</v>
      </c>
      <c r="N269" s="429">
        <v>0</v>
      </c>
      <c r="O269" s="429">
        <v>0</v>
      </c>
      <c r="P269" s="429">
        <v>0</v>
      </c>
      <c r="Q269" s="429"/>
      <c r="R269" s="429">
        <v>0</v>
      </c>
    </row>
    <row r="270" spans="1:18" ht="32.25" customHeight="1">
      <c r="A270" s="114"/>
      <c r="B270" s="430">
        <v>75515</v>
      </c>
      <c r="C270" s="431"/>
      <c r="D270" s="432" t="s">
        <v>195</v>
      </c>
      <c r="E270" s="433">
        <f t="shared" ref="E270:I270" si="31">SUM(E271:E276)</f>
        <v>140712</v>
      </c>
      <c r="F270" s="433">
        <f t="shared" si="31"/>
        <v>140712</v>
      </c>
      <c r="G270" s="433">
        <f t="shared" si="31"/>
        <v>6943</v>
      </c>
      <c r="H270" s="433">
        <f t="shared" si="31"/>
        <v>65524</v>
      </c>
      <c r="I270" s="433">
        <f t="shared" si="31"/>
        <v>68245</v>
      </c>
      <c r="J270" s="434">
        <v>0</v>
      </c>
      <c r="K270" s="434">
        <v>0</v>
      </c>
      <c r="L270" s="434">
        <v>0</v>
      </c>
      <c r="M270" s="434">
        <v>0</v>
      </c>
      <c r="N270" s="434">
        <v>0</v>
      </c>
      <c r="O270" s="434">
        <v>0</v>
      </c>
      <c r="P270" s="434">
        <v>0</v>
      </c>
      <c r="Q270" s="434"/>
      <c r="R270" s="434">
        <v>0</v>
      </c>
    </row>
    <row r="271" spans="1:18" ht="106.5" customHeight="1">
      <c r="A271" s="114"/>
      <c r="B271" s="350"/>
      <c r="C271" s="435">
        <v>2360</v>
      </c>
      <c r="D271" s="436" t="s">
        <v>49</v>
      </c>
      <c r="E271" s="163">
        <v>68245</v>
      </c>
      <c r="F271" s="163">
        <v>68245</v>
      </c>
      <c r="G271" s="437"/>
      <c r="H271" s="437"/>
      <c r="I271" s="437">
        <v>68245</v>
      </c>
      <c r="J271" s="437"/>
      <c r="K271" s="437"/>
      <c r="L271" s="437"/>
      <c r="M271" s="437"/>
      <c r="N271" s="437"/>
      <c r="O271" s="437"/>
      <c r="P271" s="437"/>
      <c r="Q271" s="437"/>
      <c r="R271" s="437"/>
    </row>
    <row r="272" spans="1:18" ht="25.5" customHeight="1">
      <c r="A272" s="114"/>
      <c r="B272" s="368"/>
      <c r="C272" s="160">
        <v>4010</v>
      </c>
      <c r="D272" s="692" t="s">
        <v>249</v>
      </c>
      <c r="E272" s="163">
        <v>5803</v>
      </c>
      <c r="F272" s="163">
        <v>5803</v>
      </c>
      <c r="G272" s="163">
        <v>5803</v>
      </c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</row>
    <row r="273" spans="1:34" ht="30" customHeight="1">
      <c r="A273" s="114"/>
      <c r="B273" s="368"/>
      <c r="C273" s="160">
        <v>4110</v>
      </c>
      <c r="D273" s="692" t="s">
        <v>250</v>
      </c>
      <c r="E273" s="163">
        <v>998</v>
      </c>
      <c r="F273" s="163">
        <v>998</v>
      </c>
      <c r="G273" s="163">
        <v>998</v>
      </c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</row>
    <row r="274" spans="1:34" ht="39.75" customHeight="1">
      <c r="A274" s="114"/>
      <c r="B274" s="368"/>
      <c r="C274" s="160">
        <v>4120</v>
      </c>
      <c r="D274" s="692" t="s">
        <v>266</v>
      </c>
      <c r="E274" s="163">
        <v>142</v>
      </c>
      <c r="F274" s="163">
        <v>142</v>
      </c>
      <c r="G274" s="163">
        <v>142</v>
      </c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</row>
    <row r="275" spans="1:34" ht="27.75" customHeight="1">
      <c r="A275" s="114"/>
      <c r="B275" s="350"/>
      <c r="C275" s="149">
        <v>4210</v>
      </c>
      <c r="D275" s="10" t="s">
        <v>16</v>
      </c>
      <c r="E275" s="163">
        <v>1500</v>
      </c>
      <c r="F275" s="163">
        <v>1500</v>
      </c>
      <c r="G275" s="148"/>
      <c r="H275" s="163">
        <v>1500</v>
      </c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</row>
    <row r="276" spans="1:34" ht="31.5" customHeight="1" thickBot="1">
      <c r="A276" s="114"/>
      <c r="B276" s="350"/>
      <c r="C276" s="116">
        <v>4300</v>
      </c>
      <c r="D276" s="379" t="s">
        <v>7</v>
      </c>
      <c r="E276" s="163">
        <v>64024</v>
      </c>
      <c r="F276" s="163">
        <v>64024</v>
      </c>
      <c r="G276" s="118"/>
      <c r="H276" s="163">
        <v>64024</v>
      </c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</row>
    <row r="277" spans="1:34" ht="29.25" customHeight="1" thickBot="1">
      <c r="A277" s="438">
        <v>757</v>
      </c>
      <c r="B277" s="426"/>
      <c r="C277" s="427"/>
      <c r="D277" s="80" t="s">
        <v>92</v>
      </c>
      <c r="E277" s="123">
        <v>620000</v>
      </c>
      <c r="F277" s="123">
        <v>620000</v>
      </c>
      <c r="G277" s="82"/>
      <c r="H277" s="82">
        <v>0</v>
      </c>
      <c r="I277" s="82">
        <v>0</v>
      </c>
      <c r="J277" s="82">
        <v>0</v>
      </c>
      <c r="K277" s="82">
        <v>0</v>
      </c>
      <c r="L277" s="82">
        <v>0</v>
      </c>
      <c r="M277" s="82">
        <v>620000</v>
      </c>
      <c r="N277" s="82">
        <v>0</v>
      </c>
      <c r="O277" s="82">
        <v>0</v>
      </c>
      <c r="P277" s="82">
        <v>0</v>
      </c>
      <c r="Q277" s="82"/>
      <c r="R277" s="82">
        <v>0</v>
      </c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87.75" customHeight="1">
      <c r="A278" s="439"/>
      <c r="B278" s="440">
        <v>75702</v>
      </c>
      <c r="C278" s="441"/>
      <c r="D278" s="33" t="s">
        <v>229</v>
      </c>
      <c r="E278" s="139">
        <v>620000</v>
      </c>
      <c r="F278" s="139">
        <v>620000</v>
      </c>
      <c r="G278" s="88"/>
      <c r="H278" s="88">
        <v>0</v>
      </c>
      <c r="I278" s="88">
        <v>0</v>
      </c>
      <c r="J278" s="88">
        <v>0</v>
      </c>
      <c r="K278" s="88">
        <v>0</v>
      </c>
      <c r="L278" s="88">
        <v>0</v>
      </c>
      <c r="M278" s="87">
        <v>620000</v>
      </c>
      <c r="N278" s="88">
        <v>0</v>
      </c>
      <c r="O278" s="88">
        <v>0</v>
      </c>
      <c r="P278" s="88">
        <v>0</v>
      </c>
      <c r="Q278" s="88"/>
      <c r="R278" s="88">
        <v>0</v>
      </c>
    </row>
    <row r="279" spans="1:34" ht="90.6" customHeight="1" thickBot="1">
      <c r="A279" s="442"/>
      <c r="B279" s="443"/>
      <c r="C279" s="444" t="s">
        <v>93</v>
      </c>
      <c r="D279" s="445" t="s">
        <v>188</v>
      </c>
      <c r="E279" s="287">
        <v>620000</v>
      </c>
      <c r="F279" s="287">
        <v>620000</v>
      </c>
      <c r="G279" s="199"/>
      <c r="H279" s="199"/>
      <c r="I279" s="199"/>
      <c r="J279" s="199"/>
      <c r="K279" s="262"/>
      <c r="L279" s="262"/>
      <c r="M279" s="262">
        <v>620000</v>
      </c>
      <c r="N279" s="262"/>
      <c r="O279" s="262"/>
      <c r="P279" s="262"/>
      <c r="Q279" s="199"/>
      <c r="R279" s="199"/>
    </row>
    <row r="280" spans="1:34" ht="29.25" customHeight="1" thickBot="1">
      <c r="A280" s="121">
        <v>758</v>
      </c>
      <c r="B280" s="122"/>
      <c r="C280" s="80"/>
      <c r="D280" s="80" t="s">
        <v>146</v>
      </c>
      <c r="E280" s="123">
        <f t="shared" ref="E280:K280" si="32">SUM(E281+E283)</f>
        <v>2350000</v>
      </c>
      <c r="F280" s="123">
        <f t="shared" si="32"/>
        <v>2350000</v>
      </c>
      <c r="G280" s="82">
        <f t="shared" si="32"/>
        <v>0</v>
      </c>
      <c r="H280" s="82">
        <f t="shared" si="32"/>
        <v>2350000</v>
      </c>
      <c r="I280" s="82">
        <f t="shared" si="32"/>
        <v>0</v>
      </c>
      <c r="J280" s="82">
        <f t="shared" si="32"/>
        <v>0</v>
      </c>
      <c r="K280" s="82">
        <f t="shared" si="32"/>
        <v>0</v>
      </c>
      <c r="L280" s="82"/>
      <c r="M280" s="82"/>
      <c r="N280" s="82"/>
      <c r="O280" s="82"/>
      <c r="P280" s="82"/>
      <c r="Q280" s="82"/>
      <c r="R280" s="82"/>
    </row>
    <row r="281" spans="1:34" ht="45" hidden="1" customHeight="1" thickBot="1">
      <c r="A281" s="865"/>
      <c r="B281" s="736">
        <v>75801</v>
      </c>
      <c r="C281" s="737"/>
      <c r="D281" s="737" t="s">
        <v>251</v>
      </c>
      <c r="E281" s="738"/>
      <c r="F281" s="738"/>
      <c r="G281" s="739"/>
      <c r="H281" s="739"/>
      <c r="I281" s="739"/>
      <c r="J281" s="739"/>
      <c r="K281" s="739"/>
      <c r="L281" s="739"/>
      <c r="M281" s="739"/>
      <c r="N281" s="739"/>
      <c r="O281" s="739"/>
      <c r="P281" s="739"/>
      <c r="Q281" s="739"/>
      <c r="R281" s="739"/>
    </row>
    <row r="282" spans="1:34" ht="43.5" hidden="1" customHeight="1">
      <c r="A282" s="866"/>
      <c r="B282" s="736"/>
      <c r="C282" s="740">
        <v>2940</v>
      </c>
      <c r="D282" s="740" t="s">
        <v>252</v>
      </c>
      <c r="E282" s="738"/>
      <c r="F282" s="738"/>
      <c r="G282" s="739"/>
      <c r="H282" s="739"/>
      <c r="I282" s="739"/>
      <c r="J282" s="739"/>
      <c r="K282" s="739"/>
      <c r="L282" s="739"/>
      <c r="M282" s="739"/>
      <c r="N282" s="739"/>
      <c r="O282" s="739"/>
      <c r="P282" s="739"/>
      <c r="Q282" s="739"/>
      <c r="R282" s="739"/>
    </row>
    <row r="283" spans="1:34" ht="24.75" customHeight="1">
      <c r="A283" s="866"/>
      <c r="B283" s="137">
        <v>75818</v>
      </c>
      <c r="C283" s="297"/>
      <c r="D283" s="138" t="s">
        <v>94</v>
      </c>
      <c r="E283" s="139">
        <v>2350000</v>
      </c>
      <c r="F283" s="139">
        <v>2350000</v>
      </c>
      <c r="G283" s="88"/>
      <c r="H283" s="87">
        <v>2350000</v>
      </c>
      <c r="I283" s="88"/>
      <c r="J283" s="88">
        <v>0</v>
      </c>
      <c r="K283" s="88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/>
      <c r="R283" s="88">
        <v>0</v>
      </c>
    </row>
    <row r="284" spans="1:34" ht="24.75" customHeight="1" thickBot="1">
      <c r="A284" s="867"/>
      <c r="B284" s="446"/>
      <c r="C284" s="447">
        <v>4810</v>
      </c>
      <c r="D284" s="448" t="s">
        <v>95</v>
      </c>
      <c r="E284" s="449">
        <v>2350000</v>
      </c>
      <c r="F284" s="449">
        <v>2350000</v>
      </c>
      <c r="G284" s="271"/>
      <c r="H284" s="271">
        <v>2350000</v>
      </c>
      <c r="I284" s="450"/>
      <c r="J284" s="306"/>
      <c r="K284" s="306"/>
      <c r="L284" s="306"/>
      <c r="M284" s="451"/>
      <c r="N284" s="451"/>
      <c r="O284" s="451"/>
      <c r="P284" s="451"/>
      <c r="Q284" s="450"/>
      <c r="R284" s="450"/>
    </row>
    <row r="285" spans="1:34" ht="27" customHeight="1" thickBot="1">
      <c r="A285" s="452">
        <v>801</v>
      </c>
      <c r="B285" s="453"/>
      <c r="C285" s="454"/>
      <c r="D285" s="80" t="s">
        <v>96</v>
      </c>
      <c r="E285" s="123">
        <f t="shared" ref="E285:R285" si="33">SUM(E286+E318+E344+E364+E393+E448+E468+E474+E508+E511+E463)</f>
        <v>21198358</v>
      </c>
      <c r="F285" s="123">
        <f t="shared" si="33"/>
        <v>21027707</v>
      </c>
      <c r="G285" s="123">
        <f t="shared" si="33"/>
        <v>17686114</v>
      </c>
      <c r="H285" s="123">
        <f t="shared" si="33"/>
        <v>2638366</v>
      </c>
      <c r="I285" s="123">
        <f t="shared" si="33"/>
        <v>223420</v>
      </c>
      <c r="J285" s="123">
        <f t="shared" si="33"/>
        <v>24658</v>
      </c>
      <c r="K285" s="123">
        <f t="shared" si="33"/>
        <v>455149</v>
      </c>
      <c r="L285" s="197">
        <f t="shared" si="33"/>
        <v>0</v>
      </c>
      <c r="M285" s="197">
        <f t="shared" si="33"/>
        <v>0</v>
      </c>
      <c r="N285" s="123">
        <f t="shared" si="33"/>
        <v>170651</v>
      </c>
      <c r="O285" s="123">
        <f t="shared" si="33"/>
        <v>170651</v>
      </c>
      <c r="P285" s="197">
        <f t="shared" si="33"/>
        <v>0</v>
      </c>
      <c r="Q285" s="197">
        <f t="shared" si="33"/>
        <v>0</v>
      </c>
      <c r="R285" s="197">
        <f t="shared" si="33"/>
        <v>0</v>
      </c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24.75" customHeight="1">
      <c r="A286" s="296"/>
      <c r="B286" s="84">
        <v>80102</v>
      </c>
      <c r="C286" s="297"/>
      <c r="D286" s="138" t="s">
        <v>97</v>
      </c>
      <c r="E286" s="139">
        <f t="shared" ref="E286:R286" si="34">SUM(E287:E317)</f>
        <v>3212337</v>
      </c>
      <c r="F286" s="139">
        <f t="shared" si="34"/>
        <v>3212337</v>
      </c>
      <c r="G286" s="139">
        <f t="shared" si="34"/>
        <v>3024273</v>
      </c>
      <c r="H286" s="139">
        <f t="shared" si="34"/>
        <v>186264</v>
      </c>
      <c r="I286" s="139">
        <f t="shared" si="34"/>
        <v>0</v>
      </c>
      <c r="J286" s="139">
        <f t="shared" si="34"/>
        <v>1800</v>
      </c>
      <c r="K286" s="140">
        <f t="shared" si="34"/>
        <v>0</v>
      </c>
      <c r="L286" s="140">
        <f t="shared" si="34"/>
        <v>0</v>
      </c>
      <c r="M286" s="140">
        <f t="shared" si="34"/>
        <v>0</v>
      </c>
      <c r="N286" s="140">
        <f t="shared" si="34"/>
        <v>0</v>
      </c>
      <c r="O286" s="140">
        <f t="shared" si="34"/>
        <v>0</v>
      </c>
      <c r="P286" s="140">
        <f t="shared" si="34"/>
        <v>0</v>
      </c>
      <c r="Q286" s="140">
        <f t="shared" si="34"/>
        <v>0</v>
      </c>
      <c r="R286" s="140">
        <f t="shared" si="34"/>
        <v>0</v>
      </c>
    </row>
    <row r="287" spans="1:34" ht="40.5" customHeight="1">
      <c r="A287" s="114"/>
      <c r="B287" s="46"/>
      <c r="C287" s="316">
        <v>3020</v>
      </c>
      <c r="D287" s="317" t="s">
        <v>20</v>
      </c>
      <c r="E287" s="318">
        <v>1800</v>
      </c>
      <c r="F287" s="318">
        <v>1800</v>
      </c>
      <c r="G287" s="318"/>
      <c r="H287" s="318"/>
      <c r="I287" s="319"/>
      <c r="J287" s="319">
        <v>1800</v>
      </c>
      <c r="K287" s="455"/>
      <c r="L287" s="455"/>
      <c r="M287" s="455"/>
      <c r="N287" s="455"/>
      <c r="O287" s="455"/>
      <c r="P287" s="455"/>
      <c r="Q287" s="455"/>
      <c r="R287" s="455"/>
    </row>
    <row r="288" spans="1:34" ht="27.75" customHeight="1">
      <c r="A288" s="320"/>
      <c r="B288" s="321"/>
      <c r="C288" s="53">
        <v>4010</v>
      </c>
      <c r="D288" s="30" t="s">
        <v>22</v>
      </c>
      <c r="E288" s="158">
        <v>123296</v>
      </c>
      <c r="F288" s="158">
        <v>123296</v>
      </c>
      <c r="G288" s="158">
        <v>123296</v>
      </c>
      <c r="H288" s="158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</row>
    <row r="289" spans="1:18" ht="23.25" customHeight="1">
      <c r="A289" s="114"/>
      <c r="B289" s="46"/>
      <c r="C289" s="160">
        <v>4040</v>
      </c>
      <c r="D289" s="16" t="s">
        <v>24</v>
      </c>
      <c r="E289" s="163">
        <v>8650</v>
      </c>
      <c r="F289" s="163">
        <v>8650</v>
      </c>
      <c r="G289" s="163">
        <v>8650</v>
      </c>
      <c r="H289" s="163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</row>
    <row r="290" spans="1:18" ht="24" customHeight="1">
      <c r="A290" s="114"/>
      <c r="B290" s="115"/>
      <c r="C290" s="283">
        <v>4110</v>
      </c>
      <c r="D290" s="39" t="s">
        <v>25</v>
      </c>
      <c r="E290" s="280">
        <v>434864</v>
      </c>
      <c r="F290" s="280">
        <v>434864</v>
      </c>
      <c r="G290" s="280">
        <v>434864</v>
      </c>
      <c r="H290" s="280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</row>
    <row r="291" spans="1:18" ht="40.5" customHeight="1">
      <c r="A291" s="114"/>
      <c r="B291" s="115"/>
      <c r="C291" s="283">
        <v>4120</v>
      </c>
      <c r="D291" s="39" t="s">
        <v>266</v>
      </c>
      <c r="E291" s="280">
        <v>61047</v>
      </c>
      <c r="F291" s="280">
        <v>61047</v>
      </c>
      <c r="G291" s="280">
        <v>61047</v>
      </c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</row>
    <row r="292" spans="1:18" ht="27.75" customHeight="1">
      <c r="A292" s="114"/>
      <c r="B292" s="115"/>
      <c r="C292" s="283">
        <v>4170</v>
      </c>
      <c r="D292" s="39" t="s">
        <v>28</v>
      </c>
      <c r="E292" s="280">
        <v>3800</v>
      </c>
      <c r="F292" s="280">
        <v>3800</v>
      </c>
      <c r="G292" s="280">
        <v>3800</v>
      </c>
      <c r="H292" s="280"/>
      <c r="I292" s="280"/>
      <c r="J292" s="280"/>
      <c r="K292" s="280"/>
      <c r="L292" s="280"/>
      <c r="M292" s="168"/>
      <c r="N292" s="168"/>
      <c r="O292" s="168"/>
      <c r="P292" s="168"/>
      <c r="Q292" s="168"/>
      <c r="R292" s="168"/>
    </row>
    <row r="293" spans="1:18" ht="28.5" customHeight="1">
      <c r="A293" s="114"/>
      <c r="B293" s="115"/>
      <c r="C293" s="283">
        <v>4210</v>
      </c>
      <c r="D293" s="39" t="s">
        <v>16</v>
      </c>
      <c r="E293" s="168">
        <v>22121</v>
      </c>
      <c r="F293" s="168">
        <v>22121</v>
      </c>
      <c r="G293" s="280"/>
      <c r="H293" s="168">
        <v>22121</v>
      </c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</row>
    <row r="294" spans="1:18" ht="29.25" customHeight="1">
      <c r="A294" s="114"/>
      <c r="B294" s="115"/>
      <c r="C294" s="283">
        <v>4220</v>
      </c>
      <c r="D294" s="39" t="s">
        <v>110</v>
      </c>
      <c r="E294" s="168">
        <v>1500</v>
      </c>
      <c r="F294" s="168">
        <v>1500</v>
      </c>
      <c r="G294" s="280"/>
      <c r="H294" s="168">
        <v>1500</v>
      </c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</row>
    <row r="295" spans="1:18" ht="31.5" customHeight="1">
      <c r="A295" s="114"/>
      <c r="B295" s="115"/>
      <c r="C295" s="283">
        <v>4240</v>
      </c>
      <c r="D295" s="39" t="s">
        <v>240</v>
      </c>
      <c r="E295" s="280">
        <v>20000</v>
      </c>
      <c r="F295" s="280">
        <v>20000</v>
      </c>
      <c r="G295" s="168"/>
      <c r="H295" s="280">
        <v>20000</v>
      </c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</row>
    <row r="296" spans="1:18" ht="28.5" customHeight="1">
      <c r="A296" s="114"/>
      <c r="B296" s="115"/>
      <c r="C296" s="283">
        <v>4260</v>
      </c>
      <c r="D296" s="39" t="s">
        <v>29</v>
      </c>
      <c r="E296" s="280">
        <v>41696</v>
      </c>
      <c r="F296" s="280">
        <v>41696</v>
      </c>
      <c r="G296" s="280"/>
      <c r="H296" s="280">
        <v>41696</v>
      </c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</row>
    <row r="297" spans="1:18" ht="27" customHeight="1">
      <c r="A297" s="114"/>
      <c r="B297" s="115"/>
      <c r="C297" s="283">
        <v>4270</v>
      </c>
      <c r="D297" s="39" t="s">
        <v>30</v>
      </c>
      <c r="E297" s="280">
        <v>2111</v>
      </c>
      <c r="F297" s="280">
        <v>2111</v>
      </c>
      <c r="G297" s="280"/>
      <c r="H297" s="280">
        <v>2111</v>
      </c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</row>
    <row r="298" spans="1:18" ht="25.5" customHeight="1">
      <c r="A298" s="114"/>
      <c r="B298" s="115"/>
      <c r="C298" s="283">
        <v>4280</v>
      </c>
      <c r="D298" s="39" t="s">
        <v>31</v>
      </c>
      <c r="E298" s="280">
        <v>1144</v>
      </c>
      <c r="F298" s="280">
        <v>1144</v>
      </c>
      <c r="G298" s="280"/>
      <c r="H298" s="280">
        <v>1144</v>
      </c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</row>
    <row r="299" spans="1:18" ht="28.5" customHeight="1">
      <c r="A299" s="114"/>
      <c r="B299" s="115"/>
      <c r="C299" s="283">
        <v>4300</v>
      </c>
      <c r="D299" s="281" t="s">
        <v>7</v>
      </c>
      <c r="E299" s="280">
        <v>10100</v>
      </c>
      <c r="F299" s="280">
        <v>10100</v>
      </c>
      <c r="G299" s="280"/>
      <c r="H299" s="280">
        <v>10100</v>
      </c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</row>
    <row r="300" spans="1:18" ht="42" customHeight="1">
      <c r="A300" s="114"/>
      <c r="B300" s="46"/>
      <c r="C300" s="283">
        <v>4360</v>
      </c>
      <c r="D300" s="282" t="s">
        <v>189</v>
      </c>
      <c r="E300" s="280">
        <v>6710</v>
      </c>
      <c r="F300" s="280">
        <v>6710</v>
      </c>
      <c r="G300" s="280"/>
      <c r="H300" s="280">
        <v>6710</v>
      </c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</row>
    <row r="301" spans="1:18" ht="29.25" customHeight="1">
      <c r="A301" s="114"/>
      <c r="B301" s="46"/>
      <c r="C301" s="283">
        <v>4440</v>
      </c>
      <c r="D301" s="39" t="s">
        <v>34</v>
      </c>
      <c r="E301" s="280">
        <v>80882</v>
      </c>
      <c r="F301" s="280">
        <v>80882</v>
      </c>
      <c r="G301" s="168"/>
      <c r="H301" s="280">
        <v>80882</v>
      </c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</row>
    <row r="302" spans="1:18" ht="39" customHeight="1">
      <c r="A302" s="114"/>
      <c r="B302" s="46"/>
      <c r="C302" s="42">
        <v>4710</v>
      </c>
      <c r="D302" s="39" t="s">
        <v>231</v>
      </c>
      <c r="E302" s="280">
        <v>7000</v>
      </c>
      <c r="F302" s="280">
        <v>7000</v>
      </c>
      <c r="G302" s="280">
        <v>7000</v>
      </c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</row>
    <row r="303" spans="1:18" ht="33.6" hidden="1" customHeight="1">
      <c r="A303" s="114"/>
      <c r="B303" s="115"/>
      <c r="C303" s="456">
        <v>6060</v>
      </c>
      <c r="D303" s="457" t="s">
        <v>41</v>
      </c>
      <c r="E303" s="205"/>
      <c r="F303" s="205"/>
      <c r="G303" s="205"/>
      <c r="H303" s="205"/>
      <c r="I303" s="101"/>
      <c r="J303" s="101"/>
      <c r="K303" s="101"/>
      <c r="L303" s="101"/>
      <c r="M303" s="101"/>
      <c r="N303" s="101">
        <v>0</v>
      </c>
      <c r="O303" s="101">
        <v>0</v>
      </c>
      <c r="P303" s="101"/>
      <c r="Q303" s="101"/>
      <c r="R303" s="101"/>
    </row>
    <row r="304" spans="1:18" ht="12.75" hidden="1" customHeight="1">
      <c r="A304" s="114"/>
      <c r="B304" s="254">
        <v>80111</v>
      </c>
      <c r="C304" s="255"/>
      <c r="D304" s="256" t="s">
        <v>99</v>
      </c>
      <c r="E304" s="107"/>
      <c r="F304" s="107"/>
      <c r="G304" s="107"/>
      <c r="H304" s="107"/>
      <c r="I304" s="108"/>
      <c r="J304" s="107"/>
      <c r="K304" s="108">
        <v>0</v>
      </c>
      <c r="L304" s="108">
        <v>0</v>
      </c>
      <c r="M304" s="108">
        <v>0</v>
      </c>
      <c r="N304" s="108">
        <v>0</v>
      </c>
      <c r="O304" s="108">
        <v>0</v>
      </c>
      <c r="P304" s="108">
        <v>0</v>
      </c>
      <c r="Q304" s="109"/>
      <c r="R304" s="108">
        <v>0</v>
      </c>
    </row>
    <row r="305" spans="1:18" ht="27.6" hidden="1" customHeight="1">
      <c r="A305" s="114"/>
      <c r="B305" s="299"/>
      <c r="C305" s="343">
        <v>3020</v>
      </c>
      <c r="D305" s="344" t="s">
        <v>20</v>
      </c>
      <c r="E305" s="144"/>
      <c r="F305" s="144"/>
      <c r="G305" s="144"/>
      <c r="H305" s="144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</row>
    <row r="306" spans="1:18" ht="12.75" hidden="1" customHeight="1">
      <c r="A306" s="114"/>
      <c r="B306" s="299"/>
      <c r="C306" s="149">
        <v>4010</v>
      </c>
      <c r="D306" s="10" t="s">
        <v>22</v>
      </c>
      <c r="E306" s="148"/>
      <c r="F306" s="148"/>
      <c r="G306" s="148"/>
      <c r="H306" s="148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</row>
    <row r="307" spans="1:18" ht="12.75" hidden="1" customHeight="1">
      <c r="A307" s="114"/>
      <c r="B307" s="299"/>
      <c r="C307" s="149">
        <v>4040</v>
      </c>
      <c r="D307" s="10" t="s">
        <v>24</v>
      </c>
      <c r="E307" s="148"/>
      <c r="F307" s="148"/>
      <c r="G307" s="148"/>
      <c r="H307" s="148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</row>
    <row r="308" spans="1:18" ht="12.75" hidden="1" customHeight="1">
      <c r="A308" s="114"/>
      <c r="B308" s="299"/>
      <c r="C308" s="149">
        <v>4110</v>
      </c>
      <c r="D308" s="10" t="s">
        <v>25</v>
      </c>
      <c r="E308" s="148"/>
      <c r="F308" s="148"/>
      <c r="G308" s="148"/>
      <c r="H308" s="148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</row>
    <row r="309" spans="1:18" ht="46.5" hidden="1" customHeight="1">
      <c r="A309" s="114"/>
      <c r="B309" s="299"/>
      <c r="C309" s="149">
        <v>4120</v>
      </c>
      <c r="D309" s="10" t="s">
        <v>228</v>
      </c>
      <c r="E309" s="148"/>
      <c r="F309" s="148"/>
      <c r="G309" s="148"/>
      <c r="H309" s="148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</row>
    <row r="310" spans="1:18" ht="12.75" hidden="1" customHeight="1">
      <c r="A310" s="114"/>
      <c r="B310" s="299"/>
      <c r="C310" s="149">
        <v>4210</v>
      </c>
      <c r="D310" s="152" t="s">
        <v>16</v>
      </c>
      <c r="E310" s="148"/>
      <c r="F310" s="148"/>
      <c r="G310" s="148"/>
      <c r="H310" s="148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</row>
    <row r="311" spans="1:18" ht="12.75" hidden="1" customHeight="1">
      <c r="A311" s="114"/>
      <c r="B311" s="299"/>
      <c r="C311" s="149">
        <v>4220</v>
      </c>
      <c r="D311" s="152" t="s">
        <v>110</v>
      </c>
      <c r="E311" s="148"/>
      <c r="F311" s="148"/>
      <c r="G311" s="148"/>
      <c r="H311" s="148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</row>
    <row r="312" spans="1:18" ht="36" hidden="1" customHeight="1">
      <c r="A312" s="114"/>
      <c r="B312" s="299"/>
      <c r="C312" s="149">
        <v>4240</v>
      </c>
      <c r="D312" s="152" t="s">
        <v>60</v>
      </c>
      <c r="E312" s="148"/>
      <c r="F312" s="148"/>
      <c r="G312" s="148"/>
      <c r="H312" s="148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</row>
    <row r="313" spans="1:18" ht="12.75" hidden="1" customHeight="1">
      <c r="A313" s="114"/>
      <c r="B313" s="299"/>
      <c r="C313" s="149">
        <v>4260</v>
      </c>
      <c r="D313" s="152" t="s">
        <v>29</v>
      </c>
      <c r="E313" s="148"/>
      <c r="F313" s="148"/>
      <c r="G313" s="148"/>
      <c r="H313" s="148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</row>
    <row r="314" spans="1:18" ht="12.75" hidden="1" customHeight="1">
      <c r="A314" s="114"/>
      <c r="B314" s="146"/>
      <c r="C314" s="149">
        <v>4440</v>
      </c>
      <c r="D314" s="10" t="s">
        <v>34</v>
      </c>
      <c r="E314" s="148"/>
      <c r="F314" s="148"/>
      <c r="G314" s="148"/>
      <c r="H314" s="148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</row>
    <row r="315" spans="1:18" ht="33" hidden="1" customHeight="1">
      <c r="A315" s="114"/>
      <c r="B315" s="146"/>
      <c r="C315" s="99">
        <v>4780</v>
      </c>
      <c r="D315" s="457" t="s">
        <v>98</v>
      </c>
      <c r="E315" s="205"/>
      <c r="F315" s="205"/>
      <c r="G315" s="205"/>
      <c r="H315" s="205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</row>
    <row r="316" spans="1:18" ht="33" customHeight="1">
      <c r="A316" s="114"/>
      <c r="B316" s="167"/>
      <c r="C316" s="51">
        <v>4790</v>
      </c>
      <c r="D316" s="458" t="s">
        <v>233</v>
      </c>
      <c r="E316" s="392">
        <v>2233086</v>
      </c>
      <c r="F316" s="392">
        <v>2233086</v>
      </c>
      <c r="G316" s="392">
        <v>2233086</v>
      </c>
      <c r="H316" s="392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</row>
    <row r="317" spans="1:18" ht="33" customHeight="1">
      <c r="A317" s="114"/>
      <c r="B317" s="167"/>
      <c r="C317" s="51">
        <v>4800</v>
      </c>
      <c r="D317" s="458" t="s">
        <v>234</v>
      </c>
      <c r="E317" s="392">
        <v>152530</v>
      </c>
      <c r="F317" s="392">
        <v>152530</v>
      </c>
      <c r="G317" s="392">
        <v>152530</v>
      </c>
      <c r="H317" s="392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</row>
    <row r="318" spans="1:18" ht="30.75" customHeight="1">
      <c r="A318" s="114"/>
      <c r="B318" s="254">
        <v>80115</v>
      </c>
      <c r="C318" s="459"/>
      <c r="D318" s="460" t="s">
        <v>211</v>
      </c>
      <c r="E318" s="107">
        <f t="shared" ref="E318:R318" si="35">SUM(E319:E343)</f>
        <v>7064121</v>
      </c>
      <c r="F318" s="107">
        <f t="shared" si="35"/>
        <v>7064121</v>
      </c>
      <c r="G318" s="107">
        <f t="shared" si="35"/>
        <v>6004701</v>
      </c>
      <c r="H318" s="107">
        <f t="shared" si="35"/>
        <v>1052587</v>
      </c>
      <c r="I318" s="107">
        <f t="shared" si="35"/>
        <v>0</v>
      </c>
      <c r="J318" s="107">
        <f t="shared" si="35"/>
        <v>6833</v>
      </c>
      <c r="K318" s="107">
        <f t="shared" si="35"/>
        <v>0</v>
      </c>
      <c r="L318" s="107">
        <f t="shared" si="35"/>
        <v>0</v>
      </c>
      <c r="M318" s="107">
        <f t="shared" si="35"/>
        <v>0</v>
      </c>
      <c r="N318" s="107">
        <f t="shared" si="35"/>
        <v>0</v>
      </c>
      <c r="O318" s="107">
        <f t="shared" si="35"/>
        <v>0</v>
      </c>
      <c r="P318" s="107">
        <f t="shared" si="35"/>
        <v>0</v>
      </c>
      <c r="Q318" s="257">
        <f t="shared" si="35"/>
        <v>0</v>
      </c>
      <c r="R318" s="107">
        <f t="shared" si="35"/>
        <v>0</v>
      </c>
    </row>
    <row r="319" spans="1:18" ht="40.5" customHeight="1">
      <c r="A319" s="114"/>
      <c r="B319" s="115"/>
      <c r="C319" s="461">
        <v>3020</v>
      </c>
      <c r="D319" s="275" t="s">
        <v>20</v>
      </c>
      <c r="E319" s="276">
        <v>6833</v>
      </c>
      <c r="F319" s="276">
        <v>6833</v>
      </c>
      <c r="G319" s="96"/>
      <c r="H319" s="112"/>
      <c r="I319" s="96"/>
      <c r="J319" s="96">
        <v>6833</v>
      </c>
      <c r="K319" s="97"/>
      <c r="L319" s="97"/>
      <c r="M319" s="97"/>
      <c r="N319" s="97"/>
      <c r="O319" s="97"/>
      <c r="P319" s="97"/>
      <c r="Q319" s="98"/>
      <c r="R319" s="97"/>
    </row>
    <row r="320" spans="1:18" ht="29.25" customHeight="1">
      <c r="A320" s="114"/>
      <c r="B320" s="115"/>
      <c r="C320" s="462">
        <v>4010</v>
      </c>
      <c r="D320" s="152" t="s">
        <v>22</v>
      </c>
      <c r="E320" s="148">
        <v>1247027</v>
      </c>
      <c r="F320" s="148">
        <v>1247027</v>
      </c>
      <c r="G320" s="148">
        <v>1247027</v>
      </c>
      <c r="H320" s="148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</row>
    <row r="321" spans="1:18" ht="29.25" customHeight="1">
      <c r="A321" s="114"/>
      <c r="B321" s="115"/>
      <c r="C321" s="462">
        <v>4040</v>
      </c>
      <c r="D321" s="152" t="s">
        <v>24</v>
      </c>
      <c r="E321" s="148">
        <v>82930</v>
      </c>
      <c r="F321" s="148">
        <v>82930</v>
      </c>
      <c r="G321" s="148">
        <v>82930</v>
      </c>
      <c r="H321" s="148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</row>
    <row r="322" spans="1:18" ht="29.25" customHeight="1">
      <c r="A322" s="114"/>
      <c r="B322" s="115"/>
      <c r="C322" s="462">
        <v>4110</v>
      </c>
      <c r="D322" s="152" t="s">
        <v>25</v>
      </c>
      <c r="E322" s="148">
        <v>837156</v>
      </c>
      <c r="F322" s="148">
        <v>837156</v>
      </c>
      <c r="G322" s="148">
        <v>837156</v>
      </c>
      <c r="H322" s="148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</row>
    <row r="323" spans="1:18" ht="47.25" customHeight="1">
      <c r="A323" s="114"/>
      <c r="B323" s="115"/>
      <c r="C323" s="462">
        <v>4120</v>
      </c>
      <c r="D323" s="10" t="s">
        <v>228</v>
      </c>
      <c r="E323" s="148">
        <v>102286</v>
      </c>
      <c r="F323" s="148">
        <v>102286</v>
      </c>
      <c r="G323" s="148">
        <v>102286</v>
      </c>
      <c r="H323" s="148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</row>
    <row r="324" spans="1:18" ht="47.25" customHeight="1">
      <c r="A324" s="114"/>
      <c r="B324" s="46"/>
      <c r="C324" s="485">
        <v>4140</v>
      </c>
      <c r="D324" s="38" t="s">
        <v>226</v>
      </c>
      <c r="E324" s="280">
        <v>2640</v>
      </c>
      <c r="F324" s="280">
        <v>2640</v>
      </c>
      <c r="G324" s="280"/>
      <c r="H324" s="280">
        <v>2640</v>
      </c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</row>
    <row r="325" spans="1:18" ht="21.75" customHeight="1">
      <c r="A325" s="114"/>
      <c r="B325" s="115"/>
      <c r="C325" s="462">
        <v>4170</v>
      </c>
      <c r="D325" s="152" t="s">
        <v>28</v>
      </c>
      <c r="E325" s="148">
        <v>11000</v>
      </c>
      <c r="F325" s="148">
        <v>11000</v>
      </c>
      <c r="G325" s="148">
        <v>11000</v>
      </c>
      <c r="H325" s="148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</row>
    <row r="326" spans="1:18" ht="25.5" customHeight="1">
      <c r="A326" s="114"/>
      <c r="B326" s="115"/>
      <c r="C326" s="462">
        <v>4210</v>
      </c>
      <c r="D326" s="152" t="s">
        <v>16</v>
      </c>
      <c r="E326" s="148">
        <v>131332</v>
      </c>
      <c r="F326" s="148">
        <v>131332</v>
      </c>
      <c r="G326" s="142"/>
      <c r="H326" s="148">
        <v>131332</v>
      </c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</row>
    <row r="327" spans="1:18" ht="26.25" customHeight="1">
      <c r="A327" s="114"/>
      <c r="B327" s="115"/>
      <c r="C327" s="462">
        <v>4220</v>
      </c>
      <c r="D327" s="152" t="s">
        <v>110</v>
      </c>
      <c r="E327" s="148">
        <v>15000</v>
      </c>
      <c r="F327" s="148">
        <v>15000</v>
      </c>
      <c r="G327" s="142"/>
      <c r="H327" s="148">
        <v>15000</v>
      </c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</row>
    <row r="328" spans="1:18" ht="30.6" customHeight="1">
      <c r="A328" s="114"/>
      <c r="B328" s="115"/>
      <c r="C328" s="462">
        <v>4240</v>
      </c>
      <c r="D328" s="39" t="s">
        <v>240</v>
      </c>
      <c r="E328" s="148">
        <v>26800</v>
      </c>
      <c r="F328" s="148">
        <v>26800</v>
      </c>
      <c r="G328" s="142"/>
      <c r="H328" s="148">
        <v>26800</v>
      </c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</row>
    <row r="329" spans="1:18" ht="22.5" customHeight="1">
      <c r="A329" s="114"/>
      <c r="B329" s="115"/>
      <c r="C329" s="462">
        <v>4260</v>
      </c>
      <c r="D329" s="152" t="s">
        <v>29</v>
      </c>
      <c r="E329" s="148">
        <v>382370</v>
      </c>
      <c r="F329" s="148">
        <v>382370</v>
      </c>
      <c r="G329" s="142"/>
      <c r="H329" s="148">
        <v>382370</v>
      </c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</row>
    <row r="330" spans="1:18" ht="21.75" customHeight="1">
      <c r="A330" s="114"/>
      <c r="B330" s="115"/>
      <c r="C330" s="462">
        <v>4270</v>
      </c>
      <c r="D330" s="152" t="s">
        <v>30</v>
      </c>
      <c r="E330" s="148">
        <v>61459</v>
      </c>
      <c r="F330" s="148">
        <v>61459</v>
      </c>
      <c r="G330" s="142"/>
      <c r="H330" s="148">
        <v>61459</v>
      </c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</row>
    <row r="331" spans="1:18" ht="22.5" customHeight="1">
      <c r="A331" s="114"/>
      <c r="B331" s="115"/>
      <c r="C331" s="462">
        <v>4280</v>
      </c>
      <c r="D331" s="152" t="s">
        <v>31</v>
      </c>
      <c r="E331" s="148">
        <v>5070</v>
      </c>
      <c r="F331" s="148">
        <v>5070</v>
      </c>
      <c r="G331" s="142"/>
      <c r="H331" s="148">
        <v>5070</v>
      </c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</row>
    <row r="332" spans="1:18" ht="20.25" customHeight="1">
      <c r="A332" s="114"/>
      <c r="B332" s="115"/>
      <c r="C332" s="462">
        <v>4300</v>
      </c>
      <c r="D332" s="11" t="s">
        <v>7</v>
      </c>
      <c r="E332" s="148">
        <v>104338</v>
      </c>
      <c r="F332" s="148">
        <v>104338</v>
      </c>
      <c r="G332" s="142"/>
      <c r="H332" s="148">
        <v>104338</v>
      </c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</row>
    <row r="333" spans="1:18" ht="37.5" customHeight="1">
      <c r="A333" s="114"/>
      <c r="B333" s="115"/>
      <c r="C333" s="462">
        <v>4360</v>
      </c>
      <c r="D333" s="11" t="s">
        <v>189</v>
      </c>
      <c r="E333" s="148">
        <v>7717</v>
      </c>
      <c r="F333" s="148">
        <v>7717</v>
      </c>
      <c r="G333" s="142"/>
      <c r="H333" s="148">
        <v>7717</v>
      </c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</row>
    <row r="334" spans="1:18" ht="22.5" customHeight="1">
      <c r="A334" s="114"/>
      <c r="B334" s="115"/>
      <c r="C334" s="462">
        <v>4410</v>
      </c>
      <c r="D334" s="152" t="s">
        <v>33</v>
      </c>
      <c r="E334" s="148">
        <v>6730</v>
      </c>
      <c r="F334" s="148">
        <v>6730</v>
      </c>
      <c r="G334" s="142"/>
      <c r="H334" s="148">
        <v>6730</v>
      </c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</row>
    <row r="335" spans="1:18" ht="24" customHeight="1">
      <c r="A335" s="114"/>
      <c r="B335" s="46"/>
      <c r="C335" s="485">
        <v>4420</v>
      </c>
      <c r="D335" s="40" t="s">
        <v>75</v>
      </c>
      <c r="E335" s="280">
        <v>600</v>
      </c>
      <c r="F335" s="280">
        <v>600</v>
      </c>
      <c r="G335" s="168"/>
      <c r="H335" s="280">
        <v>600</v>
      </c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</row>
    <row r="336" spans="1:18" ht="21.75" customHeight="1">
      <c r="A336" s="114"/>
      <c r="B336" s="115"/>
      <c r="C336" s="462">
        <v>4440</v>
      </c>
      <c r="D336" s="152" t="s">
        <v>34</v>
      </c>
      <c r="E336" s="148">
        <v>296271</v>
      </c>
      <c r="F336" s="148">
        <v>296271</v>
      </c>
      <c r="G336" s="142"/>
      <c r="H336" s="148">
        <v>296271</v>
      </c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</row>
    <row r="337" spans="1:18" ht="23.25" customHeight="1">
      <c r="A337" s="114"/>
      <c r="B337" s="115"/>
      <c r="C337" s="462">
        <v>4480</v>
      </c>
      <c r="D337" s="152" t="s">
        <v>35</v>
      </c>
      <c r="E337" s="148">
        <v>1506</v>
      </c>
      <c r="F337" s="148">
        <v>1506</v>
      </c>
      <c r="G337" s="142"/>
      <c r="H337" s="148">
        <v>1506</v>
      </c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</row>
    <row r="338" spans="1:18" ht="37.5" customHeight="1">
      <c r="A338" s="114"/>
      <c r="B338" s="115"/>
      <c r="C338" s="462">
        <v>4520</v>
      </c>
      <c r="D338" s="463" t="s">
        <v>205</v>
      </c>
      <c r="E338" s="280">
        <v>1512</v>
      </c>
      <c r="F338" s="280">
        <v>1512</v>
      </c>
      <c r="G338" s="168"/>
      <c r="H338" s="280">
        <v>1512</v>
      </c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</row>
    <row r="339" spans="1:18" ht="36.75" customHeight="1">
      <c r="A339" s="114"/>
      <c r="B339" s="115"/>
      <c r="C339" s="462">
        <v>4610</v>
      </c>
      <c r="D339" s="39" t="s">
        <v>67</v>
      </c>
      <c r="E339" s="280">
        <v>142</v>
      </c>
      <c r="F339" s="280">
        <v>142</v>
      </c>
      <c r="G339" s="168"/>
      <c r="H339" s="280">
        <v>142</v>
      </c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</row>
    <row r="340" spans="1:18" ht="38.25" customHeight="1">
      <c r="A340" s="114"/>
      <c r="B340" s="115"/>
      <c r="C340" s="464">
        <v>4700</v>
      </c>
      <c r="D340" s="39" t="s">
        <v>39</v>
      </c>
      <c r="E340" s="280">
        <v>9100</v>
      </c>
      <c r="F340" s="280">
        <v>9100</v>
      </c>
      <c r="G340" s="168"/>
      <c r="H340" s="280">
        <v>9100</v>
      </c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</row>
    <row r="341" spans="1:18" ht="39" customHeight="1">
      <c r="A341" s="114"/>
      <c r="B341" s="46"/>
      <c r="C341" s="42">
        <v>4710</v>
      </c>
      <c r="D341" s="50" t="s">
        <v>231</v>
      </c>
      <c r="E341" s="337">
        <v>6300</v>
      </c>
      <c r="F341" s="337">
        <v>6300</v>
      </c>
      <c r="G341" s="338">
        <v>6300</v>
      </c>
      <c r="H341" s="449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</row>
    <row r="342" spans="1:18" ht="33" customHeight="1">
      <c r="A342" s="114"/>
      <c r="B342" s="46"/>
      <c r="C342" s="51">
        <v>4790</v>
      </c>
      <c r="D342" s="458" t="s">
        <v>233</v>
      </c>
      <c r="E342" s="337">
        <v>3487953</v>
      </c>
      <c r="F342" s="337">
        <v>3487953</v>
      </c>
      <c r="G342" s="338">
        <v>3487953</v>
      </c>
      <c r="H342" s="449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</row>
    <row r="343" spans="1:18" ht="36.75" customHeight="1">
      <c r="A343" s="114"/>
      <c r="B343" s="46"/>
      <c r="C343" s="51">
        <v>4800</v>
      </c>
      <c r="D343" s="458" t="s">
        <v>234</v>
      </c>
      <c r="E343" s="337">
        <v>230049</v>
      </c>
      <c r="F343" s="337">
        <v>230049</v>
      </c>
      <c r="G343" s="338">
        <v>230049</v>
      </c>
      <c r="H343" s="449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</row>
    <row r="344" spans="1:18" ht="27" customHeight="1">
      <c r="A344" s="114"/>
      <c r="B344" s="254">
        <v>80116</v>
      </c>
      <c r="C344" s="459"/>
      <c r="D344" s="460" t="s">
        <v>212</v>
      </c>
      <c r="E344" s="107">
        <v>63960</v>
      </c>
      <c r="F344" s="107">
        <v>63960</v>
      </c>
      <c r="G344" s="107"/>
      <c r="H344" s="107"/>
      <c r="I344" s="107">
        <v>63960</v>
      </c>
      <c r="J344" s="107">
        <v>0</v>
      </c>
      <c r="K344" s="107">
        <v>0</v>
      </c>
      <c r="L344" s="107">
        <v>0</v>
      </c>
      <c r="M344" s="107">
        <v>0</v>
      </c>
      <c r="N344" s="107">
        <v>0</v>
      </c>
      <c r="O344" s="107">
        <v>0</v>
      </c>
      <c r="P344" s="107">
        <v>0</v>
      </c>
      <c r="Q344" s="257"/>
      <c r="R344" s="107">
        <v>0</v>
      </c>
    </row>
    <row r="345" spans="1:18" ht="42" customHeight="1">
      <c r="A345" s="320"/>
      <c r="B345" s="321"/>
      <c r="C345" s="465">
        <v>2540</v>
      </c>
      <c r="D345" s="466" t="s">
        <v>216</v>
      </c>
      <c r="E345" s="467">
        <v>63960</v>
      </c>
      <c r="F345" s="467">
        <v>63960</v>
      </c>
      <c r="G345" s="468"/>
      <c r="H345" s="467"/>
      <c r="I345" s="467">
        <v>63960</v>
      </c>
      <c r="J345" s="468"/>
      <c r="K345" s="468"/>
      <c r="L345" s="468"/>
      <c r="M345" s="468"/>
      <c r="N345" s="468"/>
      <c r="O345" s="468"/>
      <c r="P345" s="468"/>
      <c r="Q345" s="468"/>
      <c r="R345" s="468"/>
    </row>
    <row r="346" spans="1:18" ht="12.75" hidden="1" customHeight="1">
      <c r="A346" s="114"/>
      <c r="B346" s="46"/>
      <c r="C346" s="469">
        <v>3020</v>
      </c>
      <c r="D346" s="16" t="s">
        <v>20</v>
      </c>
      <c r="E346" s="366"/>
      <c r="F346" s="366"/>
      <c r="G346" s="414"/>
      <c r="H346" s="163"/>
      <c r="I346" s="164"/>
      <c r="J346" s="414">
        <v>0</v>
      </c>
      <c r="K346" s="164"/>
      <c r="L346" s="164"/>
      <c r="M346" s="164"/>
      <c r="N346" s="164"/>
      <c r="O346" s="164"/>
      <c r="P346" s="164"/>
      <c r="Q346" s="164"/>
      <c r="R346" s="164"/>
    </row>
    <row r="347" spans="1:18" ht="26.25" hidden="1" customHeight="1">
      <c r="A347" s="114"/>
      <c r="B347" s="115"/>
      <c r="C347" s="462">
        <v>4010</v>
      </c>
      <c r="D347" s="152" t="s">
        <v>22</v>
      </c>
      <c r="E347" s="367"/>
      <c r="F347" s="367"/>
      <c r="G347" s="196">
        <v>0</v>
      </c>
      <c r="H347" s="148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</row>
    <row r="348" spans="1:18" ht="21.75" hidden="1" customHeight="1">
      <c r="A348" s="114"/>
      <c r="B348" s="115"/>
      <c r="C348" s="462">
        <v>4040</v>
      </c>
      <c r="D348" s="152" t="s">
        <v>24</v>
      </c>
      <c r="E348" s="148"/>
      <c r="F348" s="148"/>
      <c r="G348" s="142">
        <v>0</v>
      </c>
      <c r="H348" s="148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</row>
    <row r="349" spans="1:18" ht="27" hidden="1" customHeight="1">
      <c r="A349" s="114"/>
      <c r="B349" s="115"/>
      <c r="C349" s="470">
        <v>4110</v>
      </c>
      <c r="D349" s="471" t="s">
        <v>25</v>
      </c>
      <c r="E349" s="154"/>
      <c r="F349" s="154"/>
      <c r="G349" s="155">
        <v>0</v>
      </c>
      <c r="H349" s="154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</row>
    <row r="350" spans="1:18" ht="41.25" hidden="1" customHeight="1">
      <c r="A350" s="114"/>
      <c r="B350" s="115"/>
      <c r="C350" s="470">
        <v>4120</v>
      </c>
      <c r="D350" s="28" t="s">
        <v>228</v>
      </c>
      <c r="E350" s="154"/>
      <c r="F350" s="154"/>
      <c r="G350" s="155">
        <v>0</v>
      </c>
      <c r="H350" s="154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</row>
    <row r="351" spans="1:18" ht="12.75" hidden="1" customHeight="1">
      <c r="A351" s="114"/>
      <c r="B351" s="115"/>
      <c r="C351" s="470">
        <v>4170</v>
      </c>
      <c r="D351" s="471" t="s">
        <v>28</v>
      </c>
      <c r="E351" s="226"/>
      <c r="F351" s="226"/>
      <c r="G351" s="227">
        <v>0</v>
      </c>
      <c r="H351" s="226"/>
      <c r="I351" s="227"/>
      <c r="J351" s="155"/>
      <c r="K351" s="155"/>
      <c r="L351" s="155"/>
      <c r="M351" s="155"/>
      <c r="N351" s="155"/>
      <c r="O351" s="155"/>
      <c r="P351" s="155"/>
      <c r="Q351" s="155"/>
      <c r="R351" s="155"/>
    </row>
    <row r="352" spans="1:18" ht="12.75" hidden="1" customHeight="1">
      <c r="A352" s="114"/>
      <c r="B352" s="115"/>
      <c r="C352" s="470">
        <v>4210</v>
      </c>
      <c r="D352" s="471" t="s">
        <v>16</v>
      </c>
      <c r="E352" s="226"/>
      <c r="F352" s="226"/>
      <c r="G352" s="227"/>
      <c r="H352" s="226">
        <v>0</v>
      </c>
      <c r="I352" s="227"/>
      <c r="J352" s="155"/>
      <c r="K352" s="155"/>
      <c r="L352" s="155"/>
      <c r="M352" s="155"/>
      <c r="N352" s="155"/>
      <c r="O352" s="155"/>
      <c r="P352" s="155"/>
      <c r="Q352" s="155"/>
      <c r="R352" s="155"/>
    </row>
    <row r="353" spans="1:18" ht="25.9" hidden="1" customHeight="1">
      <c r="A353" s="114"/>
      <c r="B353" s="115"/>
      <c r="C353" s="470">
        <v>4240</v>
      </c>
      <c r="D353" s="471" t="s">
        <v>60</v>
      </c>
      <c r="E353" s="226"/>
      <c r="F353" s="226"/>
      <c r="G353" s="227"/>
      <c r="H353" s="226">
        <v>0</v>
      </c>
      <c r="I353" s="227"/>
      <c r="J353" s="155"/>
      <c r="K353" s="155"/>
      <c r="L353" s="155"/>
      <c r="M353" s="155"/>
      <c r="N353" s="155"/>
      <c r="O353" s="155"/>
      <c r="P353" s="155"/>
      <c r="Q353" s="155"/>
      <c r="R353" s="155"/>
    </row>
    <row r="354" spans="1:18" ht="12.75" hidden="1" customHeight="1">
      <c r="A354" s="114"/>
      <c r="B354" s="115"/>
      <c r="C354" s="470">
        <v>4260</v>
      </c>
      <c r="D354" s="471" t="s">
        <v>29</v>
      </c>
      <c r="E354" s="226"/>
      <c r="F354" s="226"/>
      <c r="G354" s="227"/>
      <c r="H354" s="226">
        <v>0</v>
      </c>
      <c r="I354" s="227"/>
      <c r="J354" s="155"/>
      <c r="K354" s="155"/>
      <c r="L354" s="155"/>
      <c r="M354" s="155"/>
      <c r="N354" s="155"/>
      <c r="O354" s="155"/>
      <c r="P354" s="155"/>
      <c r="Q354" s="155"/>
      <c r="R354" s="155"/>
    </row>
    <row r="355" spans="1:18" ht="12.75" hidden="1" customHeight="1">
      <c r="A355" s="114"/>
      <c r="B355" s="115"/>
      <c r="C355" s="470">
        <v>4270</v>
      </c>
      <c r="D355" s="471" t="s">
        <v>30</v>
      </c>
      <c r="E355" s="226"/>
      <c r="F355" s="226"/>
      <c r="G355" s="227"/>
      <c r="H355" s="226">
        <v>0</v>
      </c>
      <c r="I355" s="227"/>
      <c r="J355" s="155"/>
      <c r="K355" s="155"/>
      <c r="L355" s="155"/>
      <c r="M355" s="155"/>
      <c r="N355" s="155"/>
      <c r="O355" s="155"/>
      <c r="P355" s="155"/>
      <c r="Q355" s="155"/>
      <c r="R355" s="155"/>
    </row>
    <row r="356" spans="1:18" ht="12.75" hidden="1" customHeight="1">
      <c r="A356" s="114"/>
      <c r="B356" s="115"/>
      <c r="C356" s="470">
        <v>4280</v>
      </c>
      <c r="D356" s="471" t="s">
        <v>31</v>
      </c>
      <c r="E356" s="226"/>
      <c r="F356" s="226"/>
      <c r="G356" s="227"/>
      <c r="H356" s="226">
        <v>0</v>
      </c>
      <c r="I356" s="227"/>
      <c r="J356" s="155"/>
      <c r="K356" s="155"/>
      <c r="L356" s="155"/>
      <c r="M356" s="155"/>
      <c r="N356" s="155"/>
      <c r="O356" s="155"/>
      <c r="P356" s="155"/>
      <c r="Q356" s="155"/>
      <c r="R356" s="155"/>
    </row>
    <row r="357" spans="1:18" ht="12.75" hidden="1" customHeight="1">
      <c r="A357" s="114"/>
      <c r="B357" s="115"/>
      <c r="C357" s="470">
        <v>4300</v>
      </c>
      <c r="D357" s="329" t="s">
        <v>7</v>
      </c>
      <c r="E357" s="226"/>
      <c r="F357" s="226"/>
      <c r="G357" s="227"/>
      <c r="H357" s="226">
        <v>0</v>
      </c>
      <c r="I357" s="227"/>
      <c r="J357" s="155"/>
      <c r="K357" s="155"/>
      <c r="L357" s="155"/>
      <c r="M357" s="155"/>
      <c r="N357" s="155"/>
      <c r="O357" s="155"/>
      <c r="P357" s="155"/>
      <c r="Q357" s="155"/>
      <c r="R357" s="155"/>
    </row>
    <row r="358" spans="1:18" ht="12.75" hidden="1" customHeight="1">
      <c r="A358" s="114"/>
      <c r="B358" s="115"/>
      <c r="C358" s="470">
        <v>4360</v>
      </c>
      <c r="D358" s="329" t="s">
        <v>189</v>
      </c>
      <c r="E358" s="226"/>
      <c r="F358" s="226"/>
      <c r="G358" s="227"/>
      <c r="H358" s="226">
        <v>0</v>
      </c>
      <c r="I358" s="227"/>
      <c r="J358" s="155"/>
      <c r="K358" s="155"/>
      <c r="L358" s="155"/>
      <c r="M358" s="155"/>
      <c r="N358" s="155"/>
      <c r="O358" s="155"/>
      <c r="P358" s="155"/>
      <c r="Q358" s="155"/>
      <c r="R358" s="155"/>
    </row>
    <row r="359" spans="1:18" ht="12.75" hidden="1" customHeight="1">
      <c r="A359" s="320"/>
      <c r="B359" s="472"/>
      <c r="C359" s="473">
        <v>4410</v>
      </c>
      <c r="D359" s="36" t="s">
        <v>33</v>
      </c>
      <c r="E359" s="474"/>
      <c r="F359" s="474"/>
      <c r="G359" s="475"/>
      <c r="H359" s="474">
        <v>0</v>
      </c>
      <c r="I359" s="475"/>
      <c r="J359" s="159"/>
      <c r="K359" s="159"/>
      <c r="L359" s="159"/>
      <c r="M359" s="159"/>
      <c r="N359" s="159"/>
      <c r="O359" s="159"/>
      <c r="P359" s="159"/>
      <c r="Q359" s="159"/>
      <c r="R359" s="159"/>
    </row>
    <row r="360" spans="1:18" ht="12.75" hidden="1" customHeight="1">
      <c r="A360" s="114"/>
      <c r="B360" s="115"/>
      <c r="C360" s="469">
        <v>4420</v>
      </c>
      <c r="D360" s="16" t="s">
        <v>75</v>
      </c>
      <c r="E360" s="366"/>
      <c r="F360" s="366"/>
      <c r="G360" s="414"/>
      <c r="H360" s="366">
        <v>0</v>
      </c>
      <c r="I360" s="414"/>
      <c r="J360" s="164"/>
      <c r="K360" s="164"/>
      <c r="L360" s="164"/>
      <c r="M360" s="164"/>
      <c r="N360" s="164"/>
      <c r="O360" s="164"/>
      <c r="P360" s="164"/>
      <c r="Q360" s="164"/>
      <c r="R360" s="164"/>
    </row>
    <row r="361" spans="1:18" ht="12.75" hidden="1" customHeight="1">
      <c r="A361" s="114"/>
      <c r="B361" s="115"/>
      <c r="C361" s="470">
        <v>4440</v>
      </c>
      <c r="D361" s="471" t="s">
        <v>34</v>
      </c>
      <c r="E361" s="226"/>
      <c r="F361" s="226"/>
      <c r="G361" s="227"/>
      <c r="H361" s="226">
        <v>0</v>
      </c>
      <c r="I361" s="227"/>
      <c r="J361" s="155"/>
      <c r="K361" s="155"/>
      <c r="L361" s="155"/>
      <c r="M361" s="155"/>
      <c r="N361" s="155"/>
      <c r="O361" s="155"/>
      <c r="P361" s="155"/>
      <c r="Q361" s="155"/>
      <c r="R361" s="155"/>
    </row>
    <row r="362" spans="1:18" ht="36" hidden="1" customHeight="1">
      <c r="A362" s="114"/>
      <c r="B362" s="115"/>
      <c r="C362" s="470">
        <v>4610</v>
      </c>
      <c r="D362" s="28" t="s">
        <v>67</v>
      </c>
      <c r="E362" s="226"/>
      <c r="F362" s="226"/>
      <c r="G362" s="227"/>
      <c r="H362" s="226">
        <v>0</v>
      </c>
      <c r="I362" s="227"/>
      <c r="J362" s="155"/>
      <c r="K362" s="155"/>
      <c r="L362" s="155"/>
      <c r="M362" s="155"/>
      <c r="N362" s="155"/>
      <c r="O362" s="155"/>
      <c r="P362" s="155"/>
      <c r="Q362" s="155"/>
      <c r="R362" s="155"/>
    </row>
    <row r="363" spans="1:18" ht="31.5" hidden="1" customHeight="1">
      <c r="A363" s="114"/>
      <c r="B363" s="115"/>
      <c r="C363" s="476">
        <v>4700</v>
      </c>
      <c r="D363" s="50" t="s">
        <v>39</v>
      </c>
      <c r="E363" s="477"/>
      <c r="F363" s="477"/>
      <c r="G363" s="478"/>
      <c r="H363" s="477">
        <v>0</v>
      </c>
      <c r="I363" s="478"/>
      <c r="J363" s="286"/>
      <c r="K363" s="286"/>
      <c r="L363" s="286"/>
      <c r="M363" s="286"/>
      <c r="N363" s="286"/>
      <c r="O363" s="286"/>
      <c r="P363" s="286"/>
      <c r="Q363" s="286"/>
      <c r="R363" s="286"/>
    </row>
    <row r="364" spans="1:18" ht="26.25" customHeight="1">
      <c r="A364" s="114"/>
      <c r="B364" s="347">
        <v>80117</v>
      </c>
      <c r="C364" s="479"/>
      <c r="D364" s="480" t="s">
        <v>213</v>
      </c>
      <c r="E364" s="75">
        <f t="shared" ref="E364:R364" si="36">SUM(E365:E392)</f>
        <v>1936733</v>
      </c>
      <c r="F364" s="75">
        <f t="shared" si="36"/>
        <v>1936733</v>
      </c>
      <c r="G364" s="75">
        <f t="shared" si="36"/>
        <v>1548005</v>
      </c>
      <c r="H364" s="75">
        <f t="shared" si="36"/>
        <v>273213</v>
      </c>
      <c r="I364" s="75">
        <f t="shared" si="36"/>
        <v>114000</v>
      </c>
      <c r="J364" s="75">
        <f t="shared" si="36"/>
        <v>1515</v>
      </c>
      <c r="K364" s="75">
        <f t="shared" si="36"/>
        <v>0</v>
      </c>
      <c r="L364" s="75">
        <f t="shared" si="36"/>
        <v>0</v>
      </c>
      <c r="M364" s="75">
        <f t="shared" si="36"/>
        <v>0</v>
      </c>
      <c r="N364" s="75">
        <f t="shared" si="36"/>
        <v>0</v>
      </c>
      <c r="O364" s="75">
        <f t="shared" si="36"/>
        <v>0</v>
      </c>
      <c r="P364" s="75">
        <f t="shared" si="36"/>
        <v>0</v>
      </c>
      <c r="Q364" s="75">
        <f t="shared" si="36"/>
        <v>0</v>
      </c>
      <c r="R364" s="75">
        <f t="shared" si="36"/>
        <v>0</v>
      </c>
    </row>
    <row r="365" spans="1:18" ht="82.5" customHeight="1">
      <c r="A365" s="114"/>
      <c r="B365" s="46"/>
      <c r="C365" s="481">
        <v>2320</v>
      </c>
      <c r="D365" s="482" t="s">
        <v>115</v>
      </c>
      <c r="E365" s="483">
        <v>114000</v>
      </c>
      <c r="F365" s="483">
        <v>114000</v>
      </c>
      <c r="G365" s="484"/>
      <c r="H365" s="483"/>
      <c r="I365" s="484">
        <v>114000</v>
      </c>
      <c r="J365" s="484"/>
      <c r="K365" s="484"/>
      <c r="L365" s="484"/>
      <c r="M365" s="484"/>
      <c r="N365" s="484"/>
      <c r="O365" s="484"/>
      <c r="P365" s="484"/>
      <c r="Q365" s="484"/>
      <c r="R365" s="484"/>
    </row>
    <row r="366" spans="1:18" ht="40.5" customHeight="1">
      <c r="A366" s="114"/>
      <c r="B366" s="46"/>
      <c r="C366" s="485">
        <v>3020</v>
      </c>
      <c r="D366" s="39" t="s">
        <v>20</v>
      </c>
      <c r="E366" s="280">
        <v>1515</v>
      </c>
      <c r="F366" s="280">
        <v>1515</v>
      </c>
      <c r="G366" s="168"/>
      <c r="H366" s="280"/>
      <c r="I366" s="168"/>
      <c r="J366" s="168">
        <v>1515</v>
      </c>
      <c r="K366" s="168"/>
      <c r="L366" s="168"/>
      <c r="M366" s="168"/>
      <c r="N366" s="168"/>
      <c r="O366" s="168"/>
      <c r="P366" s="168"/>
      <c r="Q366" s="168"/>
      <c r="R366" s="168"/>
    </row>
    <row r="367" spans="1:18" ht="26.25" customHeight="1">
      <c r="A367" s="114"/>
      <c r="B367" s="46"/>
      <c r="C367" s="485">
        <v>4010</v>
      </c>
      <c r="D367" s="40" t="s">
        <v>22</v>
      </c>
      <c r="E367" s="280">
        <v>220455</v>
      </c>
      <c r="F367" s="280">
        <v>220455</v>
      </c>
      <c r="G367" s="280">
        <v>220455</v>
      </c>
      <c r="H367" s="280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</row>
    <row r="368" spans="1:18" ht="27" customHeight="1">
      <c r="A368" s="114"/>
      <c r="B368" s="115"/>
      <c r="C368" s="485">
        <v>4040</v>
      </c>
      <c r="D368" s="40" t="s">
        <v>24</v>
      </c>
      <c r="E368" s="280">
        <v>15327</v>
      </c>
      <c r="F368" s="280">
        <v>15327</v>
      </c>
      <c r="G368" s="280">
        <v>15327</v>
      </c>
      <c r="H368" s="280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</row>
    <row r="369" spans="1:18" ht="27.75" customHeight="1">
      <c r="A369" s="114"/>
      <c r="B369" s="115"/>
      <c r="C369" s="485">
        <v>4110</v>
      </c>
      <c r="D369" s="40" t="s">
        <v>25</v>
      </c>
      <c r="E369" s="280">
        <v>218878</v>
      </c>
      <c r="F369" s="280">
        <v>218878</v>
      </c>
      <c r="G369" s="280">
        <v>218878</v>
      </c>
      <c r="H369" s="280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</row>
    <row r="370" spans="1:18" ht="48" customHeight="1">
      <c r="A370" s="114"/>
      <c r="B370" s="115"/>
      <c r="C370" s="462">
        <v>4120</v>
      </c>
      <c r="D370" s="10" t="s">
        <v>267</v>
      </c>
      <c r="E370" s="148">
        <v>31355</v>
      </c>
      <c r="F370" s="148">
        <v>31355</v>
      </c>
      <c r="G370" s="148">
        <v>31355</v>
      </c>
      <c r="H370" s="148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</row>
    <row r="371" spans="1:18" ht="48" customHeight="1">
      <c r="A371" s="114"/>
      <c r="B371" s="46"/>
      <c r="C371" s="485">
        <v>4140</v>
      </c>
      <c r="D371" s="38" t="s">
        <v>226</v>
      </c>
      <c r="E371" s="280">
        <v>1200</v>
      </c>
      <c r="F371" s="280">
        <v>1200</v>
      </c>
      <c r="G371" s="280"/>
      <c r="H371" s="280">
        <v>1200</v>
      </c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</row>
    <row r="372" spans="1:18" ht="27" customHeight="1">
      <c r="A372" s="114"/>
      <c r="B372" s="115"/>
      <c r="C372" s="462">
        <v>4210</v>
      </c>
      <c r="D372" s="152" t="s">
        <v>16</v>
      </c>
      <c r="E372" s="148">
        <v>36060</v>
      </c>
      <c r="F372" s="148">
        <v>36060</v>
      </c>
      <c r="G372" s="142"/>
      <c r="H372" s="148">
        <v>36060</v>
      </c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</row>
    <row r="373" spans="1:18" ht="33" customHeight="1">
      <c r="A373" s="114"/>
      <c r="B373" s="115"/>
      <c r="C373" s="462">
        <v>4240</v>
      </c>
      <c r="D373" s="39" t="s">
        <v>240</v>
      </c>
      <c r="E373" s="148">
        <v>9000</v>
      </c>
      <c r="F373" s="148">
        <v>9000</v>
      </c>
      <c r="G373" s="142"/>
      <c r="H373" s="148">
        <v>9000</v>
      </c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</row>
    <row r="374" spans="1:18" ht="27.75" customHeight="1">
      <c r="A374" s="114"/>
      <c r="B374" s="115"/>
      <c r="C374" s="462">
        <v>4260</v>
      </c>
      <c r="D374" s="152" t="s">
        <v>29</v>
      </c>
      <c r="E374" s="148">
        <v>106350</v>
      </c>
      <c r="F374" s="148">
        <v>106350</v>
      </c>
      <c r="G374" s="142"/>
      <c r="H374" s="148">
        <v>106350</v>
      </c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</row>
    <row r="375" spans="1:18" ht="25.5" customHeight="1">
      <c r="A375" s="114"/>
      <c r="B375" s="115"/>
      <c r="C375" s="462">
        <v>4270</v>
      </c>
      <c r="D375" s="152" t="s">
        <v>30</v>
      </c>
      <c r="E375" s="148">
        <v>16500</v>
      </c>
      <c r="F375" s="148">
        <v>16500</v>
      </c>
      <c r="G375" s="142"/>
      <c r="H375" s="148">
        <v>16500</v>
      </c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</row>
    <row r="376" spans="1:18" ht="26.25" customHeight="1">
      <c r="A376" s="114"/>
      <c r="B376" s="115"/>
      <c r="C376" s="462">
        <v>4280</v>
      </c>
      <c r="D376" s="152" t="s">
        <v>31</v>
      </c>
      <c r="E376" s="148">
        <v>1350</v>
      </c>
      <c r="F376" s="148">
        <v>1350</v>
      </c>
      <c r="G376" s="142"/>
      <c r="H376" s="148">
        <v>1350</v>
      </c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</row>
    <row r="377" spans="1:18" ht="25.5" customHeight="1">
      <c r="A377" s="114"/>
      <c r="B377" s="115"/>
      <c r="C377" s="462">
        <v>4300</v>
      </c>
      <c r="D377" s="11" t="s">
        <v>7</v>
      </c>
      <c r="E377" s="148">
        <v>30888</v>
      </c>
      <c r="F377" s="148">
        <v>30888</v>
      </c>
      <c r="G377" s="142"/>
      <c r="H377" s="148">
        <v>30888</v>
      </c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</row>
    <row r="378" spans="1:18" ht="45.75" customHeight="1">
      <c r="A378" s="114"/>
      <c r="B378" s="46"/>
      <c r="C378" s="485">
        <v>4350</v>
      </c>
      <c r="D378" s="282" t="s">
        <v>270</v>
      </c>
      <c r="E378" s="280">
        <v>0</v>
      </c>
      <c r="F378" s="280">
        <v>0</v>
      </c>
      <c r="G378" s="168"/>
      <c r="H378" s="280">
        <v>0</v>
      </c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</row>
    <row r="379" spans="1:18" ht="38.25" customHeight="1">
      <c r="A379" s="114"/>
      <c r="B379" s="115"/>
      <c r="C379" s="462">
        <v>4360</v>
      </c>
      <c r="D379" s="11" t="s">
        <v>189</v>
      </c>
      <c r="E379" s="148">
        <v>2010</v>
      </c>
      <c r="F379" s="148">
        <v>2010</v>
      </c>
      <c r="G379" s="142"/>
      <c r="H379" s="148">
        <v>2010</v>
      </c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</row>
    <row r="380" spans="1:18" ht="38.25" customHeight="1">
      <c r="A380" s="114"/>
      <c r="B380" s="46"/>
      <c r="C380" s="485">
        <v>4370</v>
      </c>
      <c r="D380" s="282" t="s">
        <v>271</v>
      </c>
      <c r="E380" s="280">
        <v>0</v>
      </c>
      <c r="F380" s="280">
        <v>0</v>
      </c>
      <c r="G380" s="168"/>
      <c r="H380" s="280">
        <v>0</v>
      </c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</row>
    <row r="381" spans="1:18" ht="38.25" customHeight="1">
      <c r="A381" s="114"/>
      <c r="B381" s="46"/>
      <c r="C381" s="485">
        <v>4390</v>
      </c>
      <c r="D381" s="282" t="s">
        <v>32</v>
      </c>
      <c r="E381" s="280">
        <v>0</v>
      </c>
      <c r="F381" s="280">
        <v>0</v>
      </c>
      <c r="G381" s="168"/>
      <c r="H381" s="280">
        <v>0</v>
      </c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</row>
    <row r="382" spans="1:18" ht="27.75" customHeight="1">
      <c r="A382" s="114"/>
      <c r="B382" s="115"/>
      <c r="C382" s="485">
        <v>4410</v>
      </c>
      <c r="D382" s="40" t="s">
        <v>33</v>
      </c>
      <c r="E382" s="280">
        <v>750</v>
      </c>
      <c r="F382" s="280">
        <v>750</v>
      </c>
      <c r="G382" s="168"/>
      <c r="H382" s="280">
        <v>750</v>
      </c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</row>
    <row r="383" spans="1:18" ht="25.5" customHeight="1">
      <c r="A383" s="114"/>
      <c r="B383" s="115"/>
      <c r="C383" s="485">
        <v>4440</v>
      </c>
      <c r="D383" s="40" t="s">
        <v>34</v>
      </c>
      <c r="E383" s="280">
        <v>65805</v>
      </c>
      <c r="F383" s="280">
        <v>65805</v>
      </c>
      <c r="G383" s="168"/>
      <c r="H383" s="280">
        <v>65805</v>
      </c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</row>
    <row r="384" spans="1:18" ht="25.5" customHeight="1">
      <c r="A384" s="114"/>
      <c r="B384" s="115"/>
      <c r="C384" s="485">
        <v>4480</v>
      </c>
      <c r="D384" s="40" t="s">
        <v>35</v>
      </c>
      <c r="E384" s="280">
        <v>300</v>
      </c>
      <c r="F384" s="280">
        <v>300</v>
      </c>
      <c r="G384" s="168"/>
      <c r="H384" s="280">
        <v>300</v>
      </c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</row>
    <row r="385" spans="1:18" ht="39" customHeight="1">
      <c r="A385" s="114"/>
      <c r="B385" s="115"/>
      <c r="C385" s="485">
        <v>4700</v>
      </c>
      <c r="D385" s="39" t="s">
        <v>39</v>
      </c>
      <c r="E385" s="280">
        <v>3000</v>
      </c>
      <c r="F385" s="280">
        <v>3000</v>
      </c>
      <c r="G385" s="168"/>
      <c r="H385" s="280">
        <v>3000</v>
      </c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</row>
    <row r="386" spans="1:18" ht="44.25" customHeight="1">
      <c r="A386" s="114"/>
      <c r="B386" s="46"/>
      <c r="C386" s="35">
        <v>4710</v>
      </c>
      <c r="D386" s="50" t="s">
        <v>231</v>
      </c>
      <c r="E386" s="285">
        <v>1500</v>
      </c>
      <c r="F386" s="285">
        <v>1500</v>
      </c>
      <c r="G386" s="285">
        <v>1500</v>
      </c>
      <c r="H386" s="285"/>
      <c r="I386" s="286"/>
      <c r="J386" s="286"/>
      <c r="K386" s="286"/>
      <c r="L386" s="286"/>
      <c r="M386" s="286"/>
      <c r="N386" s="286"/>
      <c r="O386" s="286"/>
      <c r="P386" s="478"/>
      <c r="Q386" s="478"/>
      <c r="R386" s="478"/>
    </row>
    <row r="387" spans="1:18" ht="44.25" customHeight="1">
      <c r="A387" s="114"/>
      <c r="B387" s="46"/>
      <c r="C387" s="284">
        <v>4740</v>
      </c>
      <c r="D387" s="52" t="s">
        <v>255</v>
      </c>
      <c r="E387" s="392">
        <v>0</v>
      </c>
      <c r="F387" s="392">
        <v>0</v>
      </c>
      <c r="G387" s="392"/>
      <c r="H387" s="392"/>
      <c r="I387" s="185"/>
      <c r="J387" s="185"/>
      <c r="K387" s="185"/>
      <c r="L387" s="185"/>
      <c r="M387" s="185"/>
      <c r="N387" s="185"/>
      <c r="O387" s="185"/>
      <c r="P387" s="393"/>
      <c r="Q387" s="393"/>
      <c r="R387" s="393"/>
    </row>
    <row r="388" spans="1:18" ht="44.25" customHeight="1">
      <c r="A388" s="114"/>
      <c r="B388" s="46"/>
      <c r="C388" s="284">
        <v>4750</v>
      </c>
      <c r="D388" s="52" t="s">
        <v>272</v>
      </c>
      <c r="E388" s="392">
        <v>0</v>
      </c>
      <c r="F388" s="392">
        <v>0</v>
      </c>
      <c r="G388" s="392"/>
      <c r="H388" s="392"/>
      <c r="I388" s="185"/>
      <c r="J388" s="185"/>
      <c r="K388" s="185"/>
      <c r="L388" s="185"/>
      <c r="M388" s="185"/>
      <c r="N388" s="185"/>
      <c r="O388" s="185"/>
      <c r="P388" s="393"/>
      <c r="Q388" s="393"/>
      <c r="R388" s="393"/>
    </row>
    <row r="389" spans="1:18" ht="35.25" customHeight="1">
      <c r="A389" s="114"/>
      <c r="B389" s="46"/>
      <c r="C389" s="51">
        <v>4790</v>
      </c>
      <c r="D389" s="458" t="s">
        <v>233</v>
      </c>
      <c r="E389" s="392">
        <v>987058</v>
      </c>
      <c r="F389" s="392">
        <v>987058</v>
      </c>
      <c r="G389" s="392">
        <v>987058</v>
      </c>
      <c r="H389" s="392"/>
      <c r="I389" s="185"/>
      <c r="J389" s="185"/>
      <c r="K389" s="185"/>
      <c r="L389" s="185"/>
      <c r="M389" s="185"/>
      <c r="N389" s="185"/>
      <c r="O389" s="185"/>
      <c r="P389" s="393"/>
      <c r="Q389" s="393"/>
      <c r="R389" s="393"/>
    </row>
    <row r="390" spans="1:18" ht="35.25" customHeight="1">
      <c r="A390" s="114"/>
      <c r="B390" s="46"/>
      <c r="C390" s="51">
        <v>4800</v>
      </c>
      <c r="D390" s="458" t="s">
        <v>238</v>
      </c>
      <c r="E390" s="392">
        <v>73432</v>
      </c>
      <c r="F390" s="392">
        <v>73432</v>
      </c>
      <c r="G390" s="392">
        <v>73432</v>
      </c>
      <c r="H390" s="392"/>
      <c r="I390" s="185"/>
      <c r="J390" s="185"/>
      <c r="K390" s="185"/>
      <c r="L390" s="185"/>
      <c r="M390" s="185"/>
      <c r="N390" s="185"/>
      <c r="O390" s="185"/>
      <c r="P390" s="393"/>
      <c r="Q390" s="393"/>
      <c r="R390" s="393"/>
    </row>
    <row r="391" spans="1:18" ht="48" customHeight="1">
      <c r="A391" s="114"/>
      <c r="B391" s="46"/>
      <c r="C391" s="51">
        <v>4850</v>
      </c>
      <c r="D391" s="458" t="s">
        <v>273</v>
      </c>
      <c r="E391" s="392">
        <v>0</v>
      </c>
      <c r="F391" s="392">
        <v>0</v>
      </c>
      <c r="G391" s="392"/>
      <c r="H391" s="392"/>
      <c r="I391" s="185"/>
      <c r="J391" s="185"/>
      <c r="K391" s="185"/>
      <c r="L391" s="185"/>
      <c r="M391" s="185"/>
      <c r="N391" s="185"/>
      <c r="O391" s="185"/>
      <c r="P391" s="393"/>
      <c r="Q391" s="393"/>
      <c r="R391" s="393"/>
    </row>
    <row r="392" spans="1:18" ht="35.25" customHeight="1">
      <c r="A392" s="114"/>
      <c r="B392" s="46"/>
      <c r="C392" s="51">
        <v>6050</v>
      </c>
      <c r="D392" s="458" t="s">
        <v>40</v>
      </c>
      <c r="E392" s="392">
        <v>0</v>
      </c>
      <c r="F392" s="392"/>
      <c r="G392" s="185"/>
      <c r="H392" s="392"/>
      <c r="I392" s="185"/>
      <c r="J392" s="185"/>
      <c r="K392" s="185"/>
      <c r="L392" s="185"/>
      <c r="M392" s="185"/>
      <c r="N392" s="185"/>
      <c r="O392" s="185"/>
      <c r="P392" s="393"/>
      <c r="Q392" s="393"/>
      <c r="R392" s="393"/>
    </row>
    <row r="393" spans="1:18" ht="30.75" customHeight="1">
      <c r="A393" s="298"/>
      <c r="B393" s="254">
        <v>80120</v>
      </c>
      <c r="C393" s="259"/>
      <c r="D393" s="256" t="s">
        <v>100</v>
      </c>
      <c r="E393" s="210">
        <f t="shared" ref="E393:R393" si="37">SUM(E394:E447)</f>
        <v>6356551</v>
      </c>
      <c r="F393" s="210">
        <f>SUM(F394:F445)</f>
        <v>6185900</v>
      </c>
      <c r="G393" s="210">
        <f t="shared" si="37"/>
        <v>5362575</v>
      </c>
      <c r="H393" s="210">
        <f t="shared" si="37"/>
        <v>773057</v>
      </c>
      <c r="I393" s="210">
        <f t="shared" si="37"/>
        <v>45460</v>
      </c>
      <c r="J393" s="210">
        <f t="shared" si="37"/>
        <v>4808</v>
      </c>
      <c r="K393" s="210">
        <f t="shared" si="37"/>
        <v>0</v>
      </c>
      <c r="L393" s="210">
        <f t="shared" si="37"/>
        <v>0</v>
      </c>
      <c r="M393" s="210">
        <f t="shared" si="37"/>
        <v>0</v>
      </c>
      <c r="N393" s="210">
        <f t="shared" si="37"/>
        <v>170651</v>
      </c>
      <c r="O393" s="210">
        <f t="shared" si="37"/>
        <v>170651</v>
      </c>
      <c r="P393" s="210">
        <f t="shared" si="37"/>
        <v>0</v>
      </c>
      <c r="Q393" s="210">
        <f t="shared" si="37"/>
        <v>0</v>
      </c>
      <c r="R393" s="210">
        <f t="shared" si="37"/>
        <v>0</v>
      </c>
    </row>
    <row r="394" spans="1:18" ht="51" customHeight="1">
      <c r="A394" s="298"/>
      <c r="B394" s="299"/>
      <c r="C394" s="486">
        <v>2540</v>
      </c>
      <c r="D394" s="487" t="s">
        <v>101</v>
      </c>
      <c r="E394" s="488">
        <v>45460</v>
      </c>
      <c r="F394" s="488">
        <v>45460</v>
      </c>
      <c r="G394" s="489"/>
      <c r="H394" s="489"/>
      <c r="I394" s="488">
        <v>45460</v>
      </c>
      <c r="J394" s="113"/>
      <c r="K394" s="98"/>
      <c r="L394" s="98"/>
      <c r="M394" s="98"/>
      <c r="N394" s="98"/>
      <c r="O394" s="98"/>
      <c r="P394" s="98"/>
      <c r="Q394" s="98"/>
      <c r="R394" s="98"/>
    </row>
    <row r="395" spans="1:18" ht="42" customHeight="1">
      <c r="A395" s="114"/>
      <c r="B395" s="115"/>
      <c r="C395" s="149">
        <v>3020</v>
      </c>
      <c r="D395" s="10" t="s">
        <v>20</v>
      </c>
      <c r="E395" s="151">
        <v>4808</v>
      </c>
      <c r="F395" s="151">
        <v>4808</v>
      </c>
      <c r="G395" s="151"/>
      <c r="H395" s="151"/>
      <c r="I395" s="142"/>
      <c r="J395" s="142">
        <v>4808</v>
      </c>
      <c r="K395" s="142"/>
      <c r="L395" s="142"/>
      <c r="M395" s="142"/>
      <c r="N395" s="142"/>
      <c r="O395" s="142"/>
      <c r="P395" s="142"/>
      <c r="Q395" s="142"/>
      <c r="R395" s="142"/>
    </row>
    <row r="396" spans="1:18" ht="20.25" customHeight="1">
      <c r="A396" s="114"/>
      <c r="B396" s="115"/>
      <c r="C396" s="149">
        <v>4010</v>
      </c>
      <c r="D396" s="10" t="s">
        <v>22</v>
      </c>
      <c r="E396" s="148">
        <v>652091</v>
      </c>
      <c r="F396" s="148">
        <v>652091</v>
      </c>
      <c r="G396" s="148">
        <v>652091</v>
      </c>
      <c r="H396" s="148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</row>
    <row r="397" spans="1:18" ht="24.75" customHeight="1">
      <c r="A397" s="114"/>
      <c r="B397" s="115"/>
      <c r="C397" s="149">
        <v>4040</v>
      </c>
      <c r="D397" s="10" t="s">
        <v>24</v>
      </c>
      <c r="E397" s="148">
        <v>48866</v>
      </c>
      <c r="F397" s="148">
        <v>48866</v>
      </c>
      <c r="G397" s="148">
        <v>48866</v>
      </c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</row>
    <row r="398" spans="1:18" ht="27" customHeight="1">
      <c r="A398" s="114"/>
      <c r="B398" s="115"/>
      <c r="C398" s="149">
        <v>4110</v>
      </c>
      <c r="D398" s="10" t="s">
        <v>25</v>
      </c>
      <c r="E398" s="148">
        <v>747888</v>
      </c>
      <c r="F398" s="148">
        <v>747888</v>
      </c>
      <c r="G398" s="148">
        <v>747888</v>
      </c>
      <c r="H398" s="148"/>
      <c r="I398" s="148"/>
      <c r="J398" s="148"/>
      <c r="K398" s="148"/>
      <c r="L398" s="148"/>
      <c r="M398" s="142"/>
      <c r="N398" s="142"/>
      <c r="O398" s="142"/>
      <c r="P398" s="142"/>
      <c r="Q398" s="142"/>
      <c r="R398" s="142"/>
    </row>
    <row r="399" spans="1:18" ht="37.5" customHeight="1">
      <c r="A399" s="114"/>
      <c r="B399" s="115"/>
      <c r="C399" s="149">
        <v>4120</v>
      </c>
      <c r="D399" s="10" t="s">
        <v>265</v>
      </c>
      <c r="E399" s="148">
        <v>105113</v>
      </c>
      <c r="F399" s="148">
        <v>105113</v>
      </c>
      <c r="G399" s="148">
        <v>105113</v>
      </c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</row>
    <row r="400" spans="1:18" ht="44.25" customHeight="1">
      <c r="A400" s="114"/>
      <c r="B400" s="115"/>
      <c r="C400" s="149">
        <v>4140</v>
      </c>
      <c r="D400" s="10" t="s">
        <v>27</v>
      </c>
      <c r="E400" s="148">
        <v>3000</v>
      </c>
      <c r="F400" s="148">
        <v>3000</v>
      </c>
      <c r="G400" s="148"/>
      <c r="H400" s="148">
        <v>3000</v>
      </c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</row>
    <row r="401" spans="1:18" ht="35.25" customHeight="1">
      <c r="A401" s="114"/>
      <c r="B401" s="115"/>
      <c r="C401" s="149">
        <v>4170</v>
      </c>
      <c r="D401" s="10" t="s">
        <v>28</v>
      </c>
      <c r="E401" s="148">
        <v>11000</v>
      </c>
      <c r="F401" s="148">
        <v>11000</v>
      </c>
      <c r="G401" s="148">
        <v>11000</v>
      </c>
      <c r="H401" s="148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</row>
    <row r="402" spans="1:18" ht="30" customHeight="1">
      <c r="A402" s="114"/>
      <c r="B402" s="115"/>
      <c r="C402" s="149">
        <v>4210</v>
      </c>
      <c r="D402" s="10" t="s">
        <v>16</v>
      </c>
      <c r="E402" s="148">
        <v>102100</v>
      </c>
      <c r="F402" s="148">
        <v>102100</v>
      </c>
      <c r="G402" s="148"/>
      <c r="H402" s="148">
        <v>102100</v>
      </c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</row>
    <row r="403" spans="1:18" ht="12.75" hidden="1" customHeight="1">
      <c r="A403" s="114"/>
      <c r="B403" s="115"/>
      <c r="C403" s="149">
        <v>4230</v>
      </c>
      <c r="D403" s="10" t="s">
        <v>74</v>
      </c>
      <c r="E403" s="148"/>
      <c r="F403" s="148"/>
      <c r="G403" s="148"/>
      <c r="H403" s="148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</row>
    <row r="404" spans="1:18" ht="30.6" customHeight="1">
      <c r="A404" s="114"/>
      <c r="B404" s="115"/>
      <c r="C404" s="149">
        <v>4240</v>
      </c>
      <c r="D404" s="39" t="s">
        <v>240</v>
      </c>
      <c r="E404" s="148">
        <v>11000</v>
      </c>
      <c r="F404" s="148">
        <v>11000</v>
      </c>
      <c r="G404" s="148"/>
      <c r="H404" s="148">
        <v>11000</v>
      </c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</row>
    <row r="405" spans="1:18" ht="30" customHeight="1">
      <c r="A405" s="114"/>
      <c r="B405" s="115"/>
      <c r="C405" s="149">
        <v>4260</v>
      </c>
      <c r="D405" s="10" t="s">
        <v>29</v>
      </c>
      <c r="E405" s="148">
        <v>311800</v>
      </c>
      <c r="F405" s="148">
        <v>311800</v>
      </c>
      <c r="G405" s="148"/>
      <c r="H405" s="148">
        <v>311800</v>
      </c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</row>
    <row r="406" spans="1:18" ht="27" customHeight="1">
      <c r="A406" s="114"/>
      <c r="B406" s="115"/>
      <c r="C406" s="149">
        <v>4270</v>
      </c>
      <c r="D406" s="10" t="s">
        <v>30</v>
      </c>
      <c r="E406" s="148">
        <v>75159</v>
      </c>
      <c r="F406" s="148">
        <v>75159</v>
      </c>
      <c r="G406" s="148"/>
      <c r="H406" s="148">
        <v>75159</v>
      </c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</row>
    <row r="407" spans="1:18" ht="30" customHeight="1">
      <c r="A407" s="114"/>
      <c r="B407" s="115"/>
      <c r="C407" s="149">
        <v>4280</v>
      </c>
      <c r="D407" s="10" t="s">
        <v>31</v>
      </c>
      <c r="E407" s="148">
        <v>5600</v>
      </c>
      <c r="F407" s="148">
        <v>5600</v>
      </c>
      <c r="G407" s="142"/>
      <c r="H407" s="148">
        <v>5600</v>
      </c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</row>
    <row r="408" spans="1:18" ht="32.25" customHeight="1">
      <c r="A408" s="114"/>
      <c r="B408" s="115"/>
      <c r="C408" s="149">
        <v>4300</v>
      </c>
      <c r="D408" s="200" t="s">
        <v>7</v>
      </c>
      <c r="E408" s="148">
        <v>68785</v>
      </c>
      <c r="F408" s="148">
        <v>68785</v>
      </c>
      <c r="G408" s="142"/>
      <c r="H408" s="148">
        <v>68785</v>
      </c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</row>
    <row r="409" spans="1:18" ht="39" customHeight="1">
      <c r="A409" s="114"/>
      <c r="B409" s="115"/>
      <c r="C409" s="149">
        <v>4360</v>
      </c>
      <c r="D409" s="11" t="s">
        <v>189</v>
      </c>
      <c r="E409" s="142">
        <v>4995</v>
      </c>
      <c r="F409" s="142">
        <v>4995</v>
      </c>
      <c r="G409" s="142"/>
      <c r="H409" s="142">
        <v>4995</v>
      </c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</row>
    <row r="410" spans="1:18" ht="29.25" customHeight="1">
      <c r="A410" s="114"/>
      <c r="B410" s="46"/>
      <c r="C410" s="283">
        <v>4410</v>
      </c>
      <c r="D410" s="39" t="s">
        <v>33</v>
      </c>
      <c r="E410" s="280">
        <v>4760</v>
      </c>
      <c r="F410" s="280">
        <v>4760</v>
      </c>
      <c r="G410" s="168"/>
      <c r="H410" s="280">
        <v>4760</v>
      </c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</row>
    <row r="411" spans="1:18" ht="24.75" customHeight="1">
      <c r="A411" s="114"/>
      <c r="B411" s="46"/>
      <c r="C411" s="283">
        <v>4420</v>
      </c>
      <c r="D411" s="39" t="s">
        <v>75</v>
      </c>
      <c r="E411" s="280">
        <v>600</v>
      </c>
      <c r="F411" s="280">
        <v>600</v>
      </c>
      <c r="G411" s="168"/>
      <c r="H411" s="280">
        <v>600</v>
      </c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</row>
    <row r="412" spans="1:18" ht="29.25" customHeight="1">
      <c r="A412" s="320"/>
      <c r="B412" s="321"/>
      <c r="C412" s="53">
        <v>4440</v>
      </c>
      <c r="D412" s="30" t="s">
        <v>34</v>
      </c>
      <c r="E412" s="158">
        <v>180608</v>
      </c>
      <c r="F412" s="158">
        <v>180608</v>
      </c>
      <c r="G412" s="159"/>
      <c r="H412" s="158">
        <v>180608</v>
      </c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</row>
    <row r="413" spans="1:18" ht="12.75" hidden="1" customHeight="1">
      <c r="A413" s="114"/>
      <c r="B413" s="46"/>
      <c r="C413" s="160">
        <v>4480</v>
      </c>
      <c r="D413" s="16" t="s">
        <v>35</v>
      </c>
      <c r="E413" s="163"/>
      <c r="F413" s="163"/>
      <c r="G413" s="164"/>
      <c r="H413" s="163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</row>
    <row r="414" spans="1:18" ht="12.75" hidden="1" customHeight="1">
      <c r="A414" s="114"/>
      <c r="B414" s="115"/>
      <c r="C414" s="149">
        <v>4520</v>
      </c>
      <c r="D414" s="490" t="s">
        <v>193</v>
      </c>
      <c r="E414" s="148"/>
      <c r="F414" s="148"/>
      <c r="G414" s="142"/>
      <c r="H414" s="148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</row>
    <row r="415" spans="1:18" ht="19.5" hidden="1" customHeight="1">
      <c r="A415" s="114"/>
      <c r="B415" s="115"/>
      <c r="C415" s="149">
        <v>4580</v>
      </c>
      <c r="D415" s="490" t="s">
        <v>77</v>
      </c>
      <c r="E415" s="148"/>
      <c r="F415" s="148"/>
      <c r="G415" s="142"/>
      <c r="H415" s="148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</row>
    <row r="416" spans="1:18" ht="39.75" customHeight="1">
      <c r="A416" s="114"/>
      <c r="B416" s="115"/>
      <c r="C416" s="149">
        <v>4610</v>
      </c>
      <c r="D416" s="10" t="s">
        <v>67</v>
      </c>
      <c r="E416" s="148">
        <v>150</v>
      </c>
      <c r="F416" s="148">
        <v>150</v>
      </c>
      <c r="G416" s="142"/>
      <c r="H416" s="148">
        <v>150</v>
      </c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</row>
    <row r="417" spans="1:18" ht="39" customHeight="1">
      <c r="A417" s="114"/>
      <c r="B417" s="115"/>
      <c r="C417" s="149">
        <v>4700</v>
      </c>
      <c r="D417" s="10" t="s">
        <v>39</v>
      </c>
      <c r="E417" s="148">
        <v>4500</v>
      </c>
      <c r="F417" s="148">
        <v>4500</v>
      </c>
      <c r="G417" s="142"/>
      <c r="H417" s="148">
        <v>4500</v>
      </c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</row>
    <row r="418" spans="1:18" ht="25.5" hidden="1" customHeight="1">
      <c r="A418" s="114"/>
      <c r="B418" s="115"/>
      <c r="C418" s="191">
        <v>6050</v>
      </c>
      <c r="D418" s="13" t="s">
        <v>40</v>
      </c>
      <c r="E418" s="148"/>
      <c r="F418" s="148"/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</row>
    <row r="419" spans="1:18" ht="27.75" hidden="1" customHeight="1">
      <c r="A419" s="114"/>
      <c r="B419" s="115"/>
      <c r="C419" s="191">
        <v>6060</v>
      </c>
      <c r="D419" s="100" t="s">
        <v>179</v>
      </c>
      <c r="E419" s="150"/>
      <c r="F419" s="150"/>
      <c r="G419" s="199"/>
      <c r="H419" s="199"/>
      <c r="I419" s="199"/>
      <c r="J419" s="199"/>
      <c r="K419" s="199"/>
      <c r="L419" s="199"/>
      <c r="M419" s="199"/>
      <c r="N419" s="199">
        <v>0</v>
      </c>
      <c r="O419" s="199">
        <v>0</v>
      </c>
      <c r="P419" s="199"/>
      <c r="Q419" s="199"/>
      <c r="R419" s="199"/>
    </row>
    <row r="420" spans="1:18" ht="42" customHeight="1">
      <c r="A420" s="114"/>
      <c r="B420" s="46"/>
      <c r="C420" s="42">
        <v>4710</v>
      </c>
      <c r="D420" s="39" t="s">
        <v>231</v>
      </c>
      <c r="E420" s="280">
        <v>9500</v>
      </c>
      <c r="F420" s="280">
        <v>9500</v>
      </c>
      <c r="G420" s="271">
        <v>9500</v>
      </c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</row>
    <row r="421" spans="1:18" ht="15" hidden="1" customHeight="1">
      <c r="A421" s="298"/>
      <c r="B421" s="491">
        <v>80130</v>
      </c>
      <c r="C421" s="42"/>
      <c r="D421" s="492" t="s">
        <v>141</v>
      </c>
      <c r="E421" s="493"/>
      <c r="F421" s="493"/>
      <c r="G421" s="494"/>
      <c r="H421" s="494"/>
      <c r="I421" s="494"/>
      <c r="J421" s="494"/>
      <c r="K421" s="495">
        <v>0</v>
      </c>
      <c r="L421" s="495">
        <v>0</v>
      </c>
      <c r="M421" s="495">
        <v>0</v>
      </c>
      <c r="N421" s="495">
        <v>0</v>
      </c>
      <c r="O421" s="495">
        <v>0</v>
      </c>
      <c r="P421" s="495">
        <v>0</v>
      </c>
      <c r="Q421" s="495"/>
      <c r="R421" s="495">
        <v>0</v>
      </c>
    </row>
    <row r="422" spans="1:18" ht="87" hidden="1" customHeight="1">
      <c r="A422" s="298"/>
      <c r="B422" s="68"/>
      <c r="C422" s="496">
        <v>2320</v>
      </c>
      <c r="D422" s="39" t="s">
        <v>115</v>
      </c>
      <c r="E422" s="168"/>
      <c r="F422" s="168"/>
      <c r="G422" s="164"/>
      <c r="H422" s="164"/>
      <c r="I422" s="164"/>
      <c r="J422" s="164"/>
      <c r="K422" s="414"/>
      <c r="L422" s="414"/>
      <c r="M422" s="414"/>
      <c r="N422" s="414"/>
      <c r="O422" s="414"/>
      <c r="P422" s="414"/>
      <c r="Q422" s="414"/>
      <c r="R422" s="414"/>
    </row>
    <row r="423" spans="1:18" ht="33" hidden="1" customHeight="1">
      <c r="A423" s="320"/>
      <c r="B423" s="472"/>
      <c r="C423" s="42">
        <v>3020</v>
      </c>
      <c r="D423" s="39" t="s">
        <v>20</v>
      </c>
      <c r="E423" s="280"/>
      <c r="F423" s="280"/>
      <c r="G423" s="159"/>
      <c r="H423" s="158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</row>
    <row r="424" spans="1:18" ht="12.75" hidden="1" customHeight="1">
      <c r="A424" s="114"/>
      <c r="B424" s="115"/>
      <c r="C424" s="42">
        <v>4010</v>
      </c>
      <c r="D424" s="41" t="s">
        <v>22</v>
      </c>
      <c r="E424" s="497"/>
      <c r="F424" s="497"/>
      <c r="G424" s="498"/>
      <c r="H424" s="498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</row>
    <row r="425" spans="1:18" ht="12.75" hidden="1" customHeight="1">
      <c r="A425" s="114"/>
      <c r="B425" s="115"/>
      <c r="C425" s="42">
        <v>4040</v>
      </c>
      <c r="D425" s="41" t="s">
        <v>24</v>
      </c>
      <c r="E425" s="168"/>
      <c r="F425" s="168"/>
      <c r="G425" s="151"/>
      <c r="H425" s="151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</row>
    <row r="426" spans="1:18" ht="12.75" hidden="1" customHeight="1">
      <c r="A426" s="114"/>
      <c r="B426" s="115"/>
      <c r="C426" s="42">
        <v>4110</v>
      </c>
      <c r="D426" s="41" t="s">
        <v>25</v>
      </c>
      <c r="E426" s="280"/>
      <c r="F426" s="280"/>
      <c r="G426" s="148"/>
      <c r="H426" s="148"/>
      <c r="I426" s="148"/>
      <c r="J426" s="148"/>
      <c r="K426" s="148"/>
      <c r="L426" s="148"/>
      <c r="M426" s="142"/>
      <c r="N426" s="142"/>
      <c r="O426" s="142"/>
      <c r="P426" s="142"/>
      <c r="Q426" s="142"/>
      <c r="R426" s="142"/>
    </row>
    <row r="427" spans="1:18" ht="48" hidden="1" customHeight="1">
      <c r="A427" s="114"/>
      <c r="B427" s="115"/>
      <c r="C427" s="42">
        <v>4120</v>
      </c>
      <c r="D427" s="39" t="s">
        <v>228</v>
      </c>
      <c r="E427" s="280"/>
      <c r="F427" s="280"/>
      <c r="G427" s="163"/>
      <c r="H427" s="163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</row>
    <row r="428" spans="1:18" ht="12.75" hidden="1" customHeight="1">
      <c r="A428" s="114"/>
      <c r="B428" s="115"/>
      <c r="C428" s="42">
        <v>4170</v>
      </c>
      <c r="D428" s="41" t="s">
        <v>28</v>
      </c>
      <c r="E428" s="280"/>
      <c r="F428" s="280"/>
      <c r="G428" s="148"/>
      <c r="H428" s="148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</row>
    <row r="429" spans="1:18" ht="12.75" hidden="1" customHeight="1">
      <c r="A429" s="114"/>
      <c r="B429" s="115"/>
      <c r="C429" s="42">
        <v>4210</v>
      </c>
      <c r="D429" s="41" t="s">
        <v>16</v>
      </c>
      <c r="E429" s="280"/>
      <c r="F429" s="280"/>
      <c r="G429" s="202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</row>
    <row r="430" spans="1:18" ht="36" hidden="1" customHeight="1">
      <c r="A430" s="114"/>
      <c r="B430" s="115"/>
      <c r="C430" s="42">
        <v>4240</v>
      </c>
      <c r="D430" s="39" t="s">
        <v>60</v>
      </c>
      <c r="E430" s="168"/>
      <c r="F430" s="168"/>
      <c r="G430" s="148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</row>
    <row r="431" spans="1:18" ht="12.75" hidden="1" customHeight="1">
      <c r="A431" s="114"/>
      <c r="B431" s="115"/>
      <c r="C431" s="42">
        <v>4260</v>
      </c>
      <c r="D431" s="41" t="s">
        <v>29</v>
      </c>
      <c r="E431" s="280"/>
      <c r="F431" s="280"/>
      <c r="G431" s="148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</row>
    <row r="432" spans="1:18" ht="12.75" hidden="1" customHeight="1">
      <c r="A432" s="114"/>
      <c r="B432" s="115"/>
      <c r="C432" s="42">
        <v>4270</v>
      </c>
      <c r="D432" s="41" t="s">
        <v>30</v>
      </c>
      <c r="E432" s="280"/>
      <c r="F432" s="280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</row>
    <row r="433" spans="1:18" ht="12.75" hidden="1" customHeight="1">
      <c r="A433" s="114"/>
      <c r="B433" s="115"/>
      <c r="C433" s="42">
        <v>4280</v>
      </c>
      <c r="D433" s="41" t="s">
        <v>31</v>
      </c>
      <c r="E433" s="168"/>
      <c r="F433" s="168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</row>
    <row r="434" spans="1:18" ht="12.75" hidden="1" customHeight="1">
      <c r="A434" s="114"/>
      <c r="B434" s="115"/>
      <c r="C434" s="42">
        <v>4300</v>
      </c>
      <c r="D434" s="499" t="s">
        <v>7</v>
      </c>
      <c r="E434" s="280"/>
      <c r="F434" s="280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</row>
    <row r="435" spans="1:18" ht="34.9" hidden="1" customHeight="1">
      <c r="A435" s="114"/>
      <c r="B435" s="115"/>
      <c r="C435" s="42">
        <v>4360</v>
      </c>
      <c r="D435" s="282" t="s">
        <v>189</v>
      </c>
      <c r="E435" s="280"/>
      <c r="F435" s="280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</row>
    <row r="436" spans="1:18" ht="12.75" hidden="1" customHeight="1">
      <c r="A436" s="114"/>
      <c r="B436" s="115"/>
      <c r="C436" s="42">
        <v>4410</v>
      </c>
      <c r="D436" s="41" t="s">
        <v>33</v>
      </c>
      <c r="E436" s="280"/>
      <c r="F436" s="280"/>
      <c r="G436" s="148"/>
      <c r="H436" s="142"/>
      <c r="I436" s="148"/>
      <c r="J436" s="142"/>
      <c r="K436" s="142"/>
      <c r="L436" s="142"/>
      <c r="M436" s="142"/>
      <c r="N436" s="142"/>
      <c r="O436" s="142"/>
      <c r="P436" s="142"/>
      <c r="Q436" s="142"/>
      <c r="R436" s="142"/>
    </row>
    <row r="437" spans="1:18" ht="12.75" hidden="1" customHeight="1">
      <c r="A437" s="114"/>
      <c r="B437" s="115"/>
      <c r="C437" s="42">
        <v>4420</v>
      </c>
      <c r="D437" s="41" t="s">
        <v>75</v>
      </c>
      <c r="E437" s="280"/>
      <c r="F437" s="280"/>
      <c r="G437" s="148"/>
      <c r="H437" s="142"/>
      <c r="I437" s="148"/>
      <c r="J437" s="142"/>
      <c r="K437" s="142"/>
      <c r="L437" s="142"/>
      <c r="M437" s="142"/>
      <c r="N437" s="142"/>
      <c r="O437" s="142"/>
      <c r="P437" s="142"/>
      <c r="Q437" s="142"/>
      <c r="R437" s="142"/>
    </row>
    <row r="438" spans="1:18" ht="12.75" hidden="1" customHeight="1">
      <c r="A438" s="114"/>
      <c r="B438" s="115"/>
      <c r="C438" s="42">
        <v>4440</v>
      </c>
      <c r="D438" s="41" t="s">
        <v>34</v>
      </c>
      <c r="E438" s="280"/>
      <c r="F438" s="280"/>
      <c r="G438" s="148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</row>
    <row r="439" spans="1:18" ht="12.75" hidden="1" customHeight="1">
      <c r="A439" s="114"/>
      <c r="B439" s="115"/>
      <c r="C439" s="42">
        <v>4480</v>
      </c>
      <c r="D439" s="41" t="s">
        <v>35</v>
      </c>
      <c r="E439" s="280"/>
      <c r="F439" s="280"/>
      <c r="G439" s="148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</row>
    <row r="440" spans="1:18" ht="12.75" hidden="1" customHeight="1">
      <c r="A440" s="114"/>
      <c r="B440" s="115"/>
      <c r="C440" s="42">
        <v>4610</v>
      </c>
      <c r="D440" s="41" t="s">
        <v>67</v>
      </c>
      <c r="E440" s="280"/>
      <c r="F440" s="280"/>
      <c r="G440" s="148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</row>
    <row r="441" spans="1:18" ht="39" hidden="1" customHeight="1">
      <c r="A441" s="114"/>
      <c r="B441" s="115"/>
      <c r="C441" s="42">
        <v>4700</v>
      </c>
      <c r="D441" s="39" t="s">
        <v>39</v>
      </c>
      <c r="E441" s="280"/>
      <c r="F441" s="280"/>
      <c r="G441" s="148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</row>
    <row r="442" spans="1:18" ht="14.25" hidden="1" customHeight="1">
      <c r="A442" s="114"/>
      <c r="B442" s="115"/>
      <c r="C442" s="283">
        <v>6050</v>
      </c>
      <c r="D442" s="40" t="s">
        <v>164</v>
      </c>
      <c r="E442" s="280"/>
      <c r="F442" s="280"/>
      <c r="G442" s="142"/>
      <c r="H442" s="142"/>
      <c r="I442" s="142"/>
      <c r="J442" s="142"/>
      <c r="K442" s="142"/>
      <c r="L442" s="142"/>
      <c r="M442" s="142"/>
      <c r="N442" s="142">
        <v>0</v>
      </c>
      <c r="O442" s="142">
        <v>0</v>
      </c>
      <c r="P442" s="142"/>
      <c r="Q442" s="142"/>
      <c r="R442" s="142"/>
    </row>
    <row r="443" spans="1:18" ht="27" hidden="1" customHeight="1">
      <c r="A443" s="114"/>
      <c r="B443" s="115"/>
      <c r="C443" s="283">
        <v>6060</v>
      </c>
      <c r="D443" s="39" t="s">
        <v>41</v>
      </c>
      <c r="E443" s="280"/>
      <c r="F443" s="280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</row>
    <row r="444" spans="1:18" ht="27" customHeight="1">
      <c r="A444" s="114"/>
      <c r="B444" s="46"/>
      <c r="C444" s="51">
        <v>4790</v>
      </c>
      <c r="D444" s="458" t="s">
        <v>233</v>
      </c>
      <c r="E444" s="337">
        <v>3488950</v>
      </c>
      <c r="F444" s="337">
        <v>3488950</v>
      </c>
      <c r="G444" s="271">
        <v>3488950</v>
      </c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</row>
    <row r="445" spans="1:18" ht="33" customHeight="1">
      <c r="A445" s="114"/>
      <c r="B445" s="46"/>
      <c r="C445" s="51">
        <v>4800</v>
      </c>
      <c r="D445" s="458" t="s">
        <v>234</v>
      </c>
      <c r="E445" s="337">
        <v>299167</v>
      </c>
      <c r="F445" s="337">
        <v>299167</v>
      </c>
      <c r="G445" s="271">
        <v>299167</v>
      </c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</row>
    <row r="446" spans="1:18" ht="30.75" customHeight="1">
      <c r="A446" s="114"/>
      <c r="B446" s="46"/>
      <c r="C446" s="500">
        <v>6050</v>
      </c>
      <c r="D446" s="44" t="s">
        <v>40</v>
      </c>
      <c r="E446" s="501">
        <v>170651</v>
      </c>
      <c r="F446" s="501"/>
      <c r="G446" s="271"/>
      <c r="H446" s="271"/>
      <c r="I446" s="271"/>
      <c r="J446" s="271"/>
      <c r="K446" s="271"/>
      <c r="L446" s="271"/>
      <c r="M446" s="271"/>
      <c r="N446" s="271">
        <v>170651</v>
      </c>
      <c r="O446" s="271">
        <v>170651</v>
      </c>
      <c r="P446" s="271"/>
      <c r="Q446" s="271"/>
      <c r="R446" s="271"/>
    </row>
    <row r="447" spans="1:18" ht="27" hidden="1" customHeight="1">
      <c r="A447" s="114"/>
      <c r="B447" s="46"/>
      <c r="C447" s="46">
        <v>6060</v>
      </c>
      <c r="D447" s="370" t="s">
        <v>41</v>
      </c>
      <c r="E447" s="449"/>
      <c r="F447" s="449"/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</row>
    <row r="448" spans="1:18" ht="29.25" customHeight="1">
      <c r="A448" s="298"/>
      <c r="B448" s="502">
        <v>80134</v>
      </c>
      <c r="C448" s="503"/>
      <c r="D448" s="504" t="s">
        <v>102</v>
      </c>
      <c r="E448" s="505">
        <f t="shared" ref="E448:R448" si="38">SUM(E449:E462)</f>
        <v>1587952</v>
      </c>
      <c r="F448" s="506">
        <f t="shared" si="38"/>
        <v>1587952</v>
      </c>
      <c r="G448" s="506">
        <f t="shared" si="38"/>
        <v>1391026</v>
      </c>
      <c r="H448" s="506">
        <f t="shared" si="38"/>
        <v>193426</v>
      </c>
      <c r="I448" s="506">
        <f t="shared" si="38"/>
        <v>0</v>
      </c>
      <c r="J448" s="506">
        <f t="shared" si="38"/>
        <v>3500</v>
      </c>
      <c r="K448" s="506">
        <f t="shared" si="38"/>
        <v>0</v>
      </c>
      <c r="L448" s="506">
        <f t="shared" si="38"/>
        <v>0</v>
      </c>
      <c r="M448" s="506">
        <f t="shared" si="38"/>
        <v>0</v>
      </c>
      <c r="N448" s="506">
        <f t="shared" si="38"/>
        <v>0</v>
      </c>
      <c r="O448" s="506">
        <f t="shared" si="38"/>
        <v>0</v>
      </c>
      <c r="P448" s="506">
        <f t="shared" si="38"/>
        <v>0</v>
      </c>
      <c r="Q448" s="494">
        <f t="shared" si="38"/>
        <v>0</v>
      </c>
      <c r="R448" s="506">
        <f t="shared" si="38"/>
        <v>0</v>
      </c>
    </row>
    <row r="449" spans="1:18" ht="40.5" customHeight="1">
      <c r="A449" s="298"/>
      <c r="B449" s="299"/>
      <c r="C449" s="14">
        <v>3020</v>
      </c>
      <c r="D449" s="16" t="s">
        <v>20</v>
      </c>
      <c r="E449" s="164">
        <v>3500</v>
      </c>
      <c r="F449" s="164">
        <v>3500</v>
      </c>
      <c r="G449" s="164"/>
      <c r="H449" s="164"/>
      <c r="I449" s="164"/>
      <c r="J449" s="164">
        <v>3500</v>
      </c>
      <c r="K449" s="414"/>
      <c r="L449" s="414"/>
      <c r="M449" s="414"/>
      <c r="N449" s="414"/>
      <c r="O449" s="414"/>
      <c r="P449" s="414"/>
      <c r="Q449" s="414"/>
      <c r="R449" s="414"/>
    </row>
    <row r="450" spans="1:18" ht="12.75" hidden="1" customHeight="1">
      <c r="A450" s="114"/>
      <c r="B450" s="115"/>
      <c r="C450" s="507">
        <v>4010</v>
      </c>
      <c r="D450" s="13" t="s">
        <v>22</v>
      </c>
      <c r="E450" s="148"/>
      <c r="F450" s="148"/>
      <c r="G450" s="148"/>
      <c r="H450" s="142"/>
      <c r="I450" s="142"/>
      <c r="J450" s="142"/>
      <c r="K450" s="196"/>
      <c r="L450" s="196"/>
      <c r="M450" s="196"/>
      <c r="N450" s="196"/>
      <c r="O450" s="196"/>
      <c r="P450" s="196"/>
      <c r="Q450" s="196"/>
      <c r="R450" s="196"/>
    </row>
    <row r="451" spans="1:18" ht="12.75" hidden="1" customHeight="1">
      <c r="A451" s="114"/>
      <c r="B451" s="115"/>
      <c r="C451" s="507">
        <v>4040</v>
      </c>
      <c r="D451" s="13" t="s">
        <v>24</v>
      </c>
      <c r="E451" s="142"/>
      <c r="F451" s="142"/>
      <c r="G451" s="142"/>
      <c r="H451" s="142"/>
      <c r="I451" s="142"/>
      <c r="J451" s="142"/>
      <c r="K451" s="196"/>
      <c r="L451" s="196"/>
      <c r="M451" s="196"/>
      <c r="N451" s="196"/>
      <c r="O451" s="196"/>
      <c r="P451" s="196"/>
      <c r="Q451" s="196"/>
      <c r="R451" s="196"/>
    </row>
    <row r="452" spans="1:18" ht="30" customHeight="1">
      <c r="A452" s="114"/>
      <c r="B452" s="115"/>
      <c r="C452" s="507">
        <v>4110</v>
      </c>
      <c r="D452" s="13" t="s">
        <v>25</v>
      </c>
      <c r="E452" s="148">
        <v>197700</v>
      </c>
      <c r="F452" s="148">
        <v>197700</v>
      </c>
      <c r="G452" s="148">
        <v>197700</v>
      </c>
      <c r="H452" s="148"/>
      <c r="I452" s="148"/>
      <c r="J452" s="148"/>
      <c r="K452" s="148"/>
      <c r="L452" s="148"/>
      <c r="M452" s="142"/>
      <c r="N452" s="142"/>
      <c r="O452" s="142"/>
      <c r="P452" s="142"/>
      <c r="Q452" s="142"/>
      <c r="R452" s="142"/>
    </row>
    <row r="453" spans="1:18" ht="43.15" customHeight="1">
      <c r="A453" s="114"/>
      <c r="B453" s="115"/>
      <c r="C453" s="507">
        <v>4120</v>
      </c>
      <c r="D453" s="10" t="s">
        <v>266</v>
      </c>
      <c r="E453" s="148">
        <v>27700</v>
      </c>
      <c r="F453" s="148">
        <v>27700</v>
      </c>
      <c r="G453" s="148">
        <v>27700</v>
      </c>
      <c r="H453" s="142"/>
      <c r="I453" s="148"/>
      <c r="J453" s="142"/>
      <c r="K453" s="142"/>
      <c r="L453" s="142"/>
      <c r="M453" s="142"/>
      <c r="N453" s="142"/>
      <c r="O453" s="142"/>
      <c r="P453" s="142"/>
      <c r="Q453" s="142"/>
      <c r="R453" s="142"/>
    </row>
    <row r="454" spans="1:18" ht="33" customHeight="1">
      <c r="A454" s="114"/>
      <c r="B454" s="115"/>
      <c r="C454" s="31">
        <v>4210</v>
      </c>
      <c r="D454" s="508" t="s">
        <v>16</v>
      </c>
      <c r="E454" s="154">
        <v>31426</v>
      </c>
      <c r="F454" s="154">
        <v>31426</v>
      </c>
      <c r="G454" s="154"/>
      <c r="H454" s="154">
        <v>31426</v>
      </c>
      <c r="I454" s="154"/>
      <c r="J454" s="155"/>
      <c r="K454" s="155"/>
      <c r="L454" s="155"/>
      <c r="M454" s="155"/>
      <c r="N454" s="155"/>
      <c r="O454" s="155"/>
      <c r="P454" s="155"/>
      <c r="Q454" s="155"/>
      <c r="R454" s="155"/>
    </row>
    <row r="455" spans="1:18" ht="29.25" customHeight="1">
      <c r="A455" s="114"/>
      <c r="B455" s="115"/>
      <c r="C455" s="31">
        <v>4220</v>
      </c>
      <c r="D455" s="508" t="s">
        <v>110</v>
      </c>
      <c r="E455" s="154">
        <v>3000</v>
      </c>
      <c r="F455" s="154">
        <v>3000</v>
      </c>
      <c r="G455" s="154"/>
      <c r="H455" s="154">
        <v>3000</v>
      </c>
      <c r="I455" s="154"/>
      <c r="J455" s="155"/>
      <c r="K455" s="155"/>
      <c r="L455" s="155"/>
      <c r="M455" s="155"/>
      <c r="N455" s="155"/>
      <c r="O455" s="155"/>
      <c r="P455" s="155"/>
      <c r="Q455" s="155"/>
      <c r="R455" s="155"/>
    </row>
    <row r="456" spans="1:18" ht="33" customHeight="1">
      <c r="A456" s="114"/>
      <c r="B456" s="115"/>
      <c r="C456" s="31">
        <v>4240</v>
      </c>
      <c r="D456" s="39" t="s">
        <v>240</v>
      </c>
      <c r="E456" s="154">
        <v>41000</v>
      </c>
      <c r="F456" s="154">
        <v>41000</v>
      </c>
      <c r="G456" s="154"/>
      <c r="H456" s="154">
        <v>41000</v>
      </c>
      <c r="I456" s="154"/>
      <c r="J456" s="155"/>
      <c r="K456" s="155"/>
      <c r="L456" s="155"/>
      <c r="M456" s="155"/>
      <c r="N456" s="155"/>
      <c r="O456" s="155"/>
      <c r="P456" s="155"/>
      <c r="Q456" s="155"/>
      <c r="R456" s="155"/>
    </row>
    <row r="457" spans="1:18" ht="35.25" customHeight="1">
      <c r="A457" s="114"/>
      <c r="B457" s="115"/>
      <c r="C457" s="42">
        <v>4260</v>
      </c>
      <c r="D457" s="509" t="s">
        <v>29</v>
      </c>
      <c r="E457" s="154">
        <v>65193</v>
      </c>
      <c r="F457" s="154">
        <v>65193</v>
      </c>
      <c r="G457" s="154"/>
      <c r="H457" s="154">
        <v>65193</v>
      </c>
      <c r="I457" s="154"/>
      <c r="J457" s="155"/>
      <c r="K457" s="155"/>
      <c r="L457" s="155"/>
      <c r="M457" s="155"/>
      <c r="N457" s="155"/>
      <c r="O457" s="155"/>
      <c r="P457" s="155"/>
      <c r="Q457" s="155"/>
      <c r="R457" s="155"/>
    </row>
    <row r="458" spans="1:18" ht="31.5" customHeight="1">
      <c r="A458" s="114"/>
      <c r="B458" s="46"/>
      <c r="C458" s="42">
        <v>4300</v>
      </c>
      <c r="D458" s="509" t="s">
        <v>7</v>
      </c>
      <c r="E458" s="280">
        <v>10000</v>
      </c>
      <c r="F458" s="280">
        <v>10000</v>
      </c>
      <c r="G458" s="280"/>
      <c r="H458" s="280">
        <v>10000</v>
      </c>
      <c r="I458" s="280"/>
      <c r="J458" s="168"/>
      <c r="K458" s="168"/>
      <c r="L458" s="168"/>
      <c r="M458" s="168"/>
      <c r="N458" s="168"/>
      <c r="O458" s="168"/>
      <c r="P458" s="168"/>
      <c r="Q458" s="168"/>
      <c r="R458" s="168"/>
    </row>
    <row r="459" spans="1:18" ht="29.25" customHeight="1">
      <c r="A459" s="114"/>
      <c r="B459" s="115"/>
      <c r="C459" s="42">
        <v>4440</v>
      </c>
      <c r="D459" s="41" t="s">
        <v>34</v>
      </c>
      <c r="E459" s="154">
        <v>42807</v>
      </c>
      <c r="F459" s="154">
        <v>42807</v>
      </c>
      <c r="G459" s="155"/>
      <c r="H459" s="154">
        <v>42807</v>
      </c>
      <c r="I459" s="154"/>
      <c r="J459" s="155"/>
      <c r="K459" s="155"/>
      <c r="L459" s="155"/>
      <c r="M459" s="155"/>
      <c r="N459" s="155"/>
      <c r="O459" s="155"/>
      <c r="P459" s="155"/>
      <c r="Q459" s="155"/>
      <c r="R459" s="155"/>
    </row>
    <row r="460" spans="1:18" ht="39" customHeight="1">
      <c r="A460" s="114"/>
      <c r="B460" s="46"/>
      <c r="C460" s="42">
        <v>4710</v>
      </c>
      <c r="D460" s="39" t="s">
        <v>231</v>
      </c>
      <c r="E460" s="154">
        <v>2500</v>
      </c>
      <c r="F460" s="154">
        <v>2500</v>
      </c>
      <c r="G460" s="154">
        <v>2500</v>
      </c>
      <c r="H460" s="511"/>
      <c r="I460" s="510"/>
      <c r="J460" s="511"/>
      <c r="K460" s="511"/>
      <c r="L460" s="511"/>
      <c r="M460" s="511"/>
      <c r="N460" s="511"/>
      <c r="O460" s="511"/>
      <c r="P460" s="511"/>
      <c r="Q460" s="511"/>
      <c r="R460" s="511"/>
    </row>
    <row r="461" spans="1:18" ht="33" customHeight="1">
      <c r="A461" s="114"/>
      <c r="B461" s="46"/>
      <c r="C461" s="51">
        <v>4790</v>
      </c>
      <c r="D461" s="458" t="s">
        <v>233</v>
      </c>
      <c r="E461" s="392">
        <v>1069826</v>
      </c>
      <c r="F461" s="392">
        <v>1069826</v>
      </c>
      <c r="G461" s="392">
        <v>1069826</v>
      </c>
      <c r="H461" s="185"/>
      <c r="I461" s="392"/>
      <c r="J461" s="185"/>
      <c r="K461" s="185"/>
      <c r="L461" s="185"/>
      <c r="M461" s="185"/>
      <c r="N461" s="185"/>
      <c r="O461" s="185"/>
      <c r="P461" s="185"/>
      <c r="Q461" s="185"/>
      <c r="R461" s="185"/>
    </row>
    <row r="462" spans="1:18" ht="33" customHeight="1">
      <c r="A462" s="114"/>
      <c r="B462" s="46"/>
      <c r="C462" s="51">
        <v>4800</v>
      </c>
      <c r="D462" s="458" t="s">
        <v>234</v>
      </c>
      <c r="E462" s="392">
        <v>93300</v>
      </c>
      <c r="F462" s="392">
        <v>93300</v>
      </c>
      <c r="G462" s="392">
        <v>93300</v>
      </c>
      <c r="H462" s="185"/>
      <c r="I462" s="392"/>
      <c r="J462" s="185"/>
      <c r="K462" s="185"/>
      <c r="L462" s="185"/>
      <c r="M462" s="185"/>
      <c r="N462" s="185"/>
      <c r="O462" s="185"/>
      <c r="P462" s="185"/>
      <c r="Q462" s="185"/>
      <c r="R462" s="185"/>
    </row>
    <row r="463" spans="1:18" ht="44.25" hidden="1" customHeight="1">
      <c r="A463" s="114"/>
      <c r="B463" s="290">
        <v>80142</v>
      </c>
      <c r="C463" s="512"/>
      <c r="D463" s="513" t="s">
        <v>241</v>
      </c>
      <c r="E463" s="391">
        <v>0</v>
      </c>
      <c r="F463" s="391"/>
      <c r="G463" s="514"/>
      <c r="H463" s="514"/>
      <c r="I463" s="391">
        <v>0</v>
      </c>
      <c r="J463" s="514">
        <v>0</v>
      </c>
      <c r="K463" s="514">
        <v>0</v>
      </c>
      <c r="L463" s="514">
        <v>0</v>
      </c>
      <c r="M463" s="514">
        <v>0</v>
      </c>
      <c r="N463" s="514">
        <v>0</v>
      </c>
      <c r="O463" s="514">
        <v>0</v>
      </c>
      <c r="P463" s="514">
        <v>0</v>
      </c>
      <c r="Q463" s="514">
        <v>0</v>
      </c>
      <c r="R463" s="514">
        <v>0</v>
      </c>
    </row>
    <row r="464" spans="1:18" ht="33" hidden="1" customHeight="1">
      <c r="A464" s="114"/>
      <c r="B464" s="290"/>
      <c r="C464" s="51">
        <v>4010</v>
      </c>
      <c r="D464" s="458" t="s">
        <v>242</v>
      </c>
      <c r="E464" s="392"/>
      <c r="F464" s="392"/>
      <c r="G464" s="185"/>
      <c r="H464" s="185"/>
      <c r="I464" s="392"/>
      <c r="J464" s="185"/>
      <c r="K464" s="185"/>
      <c r="L464" s="185"/>
      <c r="M464" s="185"/>
      <c r="N464" s="185"/>
      <c r="O464" s="185"/>
      <c r="P464" s="185"/>
      <c r="Q464" s="185"/>
      <c r="R464" s="185"/>
    </row>
    <row r="465" spans="1:18" ht="33" hidden="1" customHeight="1">
      <c r="A465" s="114"/>
      <c r="B465" s="46"/>
      <c r="C465" s="51">
        <v>4110</v>
      </c>
      <c r="D465" s="458" t="s">
        <v>25</v>
      </c>
      <c r="E465" s="392"/>
      <c r="F465" s="392"/>
      <c r="G465" s="185"/>
      <c r="H465" s="185"/>
      <c r="I465" s="392"/>
      <c r="J465" s="185"/>
      <c r="K465" s="185"/>
      <c r="L465" s="185"/>
      <c r="M465" s="185"/>
      <c r="N465" s="185"/>
      <c r="O465" s="185"/>
      <c r="P465" s="185"/>
      <c r="Q465" s="185"/>
      <c r="R465" s="185"/>
    </row>
    <row r="466" spans="1:18" ht="39" hidden="1" customHeight="1">
      <c r="A466" s="114"/>
      <c r="B466" s="46"/>
      <c r="C466" s="51">
        <v>4120</v>
      </c>
      <c r="D466" s="458" t="s">
        <v>266</v>
      </c>
      <c r="E466" s="392"/>
      <c r="F466" s="392"/>
      <c r="G466" s="185"/>
      <c r="H466" s="185"/>
      <c r="I466" s="392"/>
      <c r="J466" s="185"/>
      <c r="K466" s="185"/>
      <c r="L466" s="185"/>
      <c r="M466" s="185"/>
      <c r="N466" s="185"/>
      <c r="O466" s="185"/>
      <c r="P466" s="185"/>
      <c r="Q466" s="185"/>
      <c r="R466" s="185"/>
    </row>
    <row r="467" spans="1:18" ht="33" hidden="1" customHeight="1">
      <c r="A467" s="114"/>
      <c r="B467" s="46"/>
      <c r="C467" s="51">
        <v>4410</v>
      </c>
      <c r="D467" s="458" t="s">
        <v>243</v>
      </c>
      <c r="E467" s="392"/>
      <c r="F467" s="392"/>
      <c r="G467" s="185"/>
      <c r="H467" s="185"/>
      <c r="I467" s="392"/>
      <c r="J467" s="185"/>
      <c r="K467" s="185"/>
      <c r="L467" s="185"/>
      <c r="M467" s="185"/>
      <c r="N467" s="185"/>
      <c r="O467" s="185"/>
      <c r="P467" s="185"/>
      <c r="Q467" s="185"/>
      <c r="R467" s="185"/>
    </row>
    <row r="468" spans="1:18" ht="35.25" customHeight="1">
      <c r="A468" s="114"/>
      <c r="B468" s="515">
        <v>80146</v>
      </c>
      <c r="C468" s="516"/>
      <c r="D468" s="460" t="s">
        <v>103</v>
      </c>
      <c r="E468" s="210">
        <f t="shared" ref="E468:J468" si="39">SUM(E469:E471)</f>
        <v>56224</v>
      </c>
      <c r="F468" s="210">
        <f t="shared" si="39"/>
        <v>56224</v>
      </c>
      <c r="G468" s="210">
        <f t="shared" si="39"/>
        <v>0</v>
      </c>
      <c r="H468" s="210">
        <f t="shared" si="39"/>
        <v>56224</v>
      </c>
      <c r="I468" s="210">
        <f t="shared" si="39"/>
        <v>0</v>
      </c>
      <c r="J468" s="210">
        <f t="shared" si="39"/>
        <v>0</v>
      </c>
      <c r="K468" s="210">
        <v>0</v>
      </c>
      <c r="L468" s="210">
        <v>0</v>
      </c>
      <c r="M468" s="210">
        <v>0</v>
      </c>
      <c r="N468" s="210">
        <v>0</v>
      </c>
      <c r="O468" s="210">
        <v>0</v>
      </c>
      <c r="P468" s="210">
        <v>0</v>
      </c>
      <c r="Q468" s="323"/>
      <c r="R468" s="210">
        <v>0</v>
      </c>
    </row>
    <row r="469" spans="1:18" ht="35.25" customHeight="1">
      <c r="A469" s="114"/>
      <c r="B469" s="115"/>
      <c r="C469" s="517">
        <v>4300</v>
      </c>
      <c r="D469" s="518" t="s">
        <v>7</v>
      </c>
      <c r="E469" s="220">
        <v>28112</v>
      </c>
      <c r="F469" s="112">
        <v>28112</v>
      </c>
      <c r="G469" s="96"/>
      <c r="H469" s="112">
        <v>28112</v>
      </c>
      <c r="I469" s="97"/>
      <c r="J469" s="97"/>
      <c r="K469" s="97"/>
      <c r="L469" s="97"/>
      <c r="M469" s="97"/>
      <c r="N469" s="97"/>
      <c r="O469" s="97"/>
      <c r="P469" s="97"/>
      <c r="Q469" s="98"/>
      <c r="R469" s="97"/>
    </row>
    <row r="470" spans="1:18" ht="12.75" hidden="1" customHeight="1">
      <c r="A470" s="114"/>
      <c r="B470" s="115"/>
      <c r="C470" s="507">
        <v>4410</v>
      </c>
      <c r="D470" s="13" t="s">
        <v>33</v>
      </c>
      <c r="E470" s="367"/>
      <c r="F470" s="367"/>
      <c r="G470" s="367"/>
      <c r="H470" s="367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</row>
    <row r="471" spans="1:18" ht="41.25" customHeight="1">
      <c r="A471" s="114"/>
      <c r="B471" s="519"/>
      <c r="C471" s="12">
        <v>4700</v>
      </c>
      <c r="D471" s="100" t="s">
        <v>39</v>
      </c>
      <c r="E471" s="205">
        <v>28112</v>
      </c>
      <c r="F471" s="205">
        <v>28112</v>
      </c>
      <c r="G471" s="205"/>
      <c r="H471" s="205">
        <v>28112</v>
      </c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</row>
    <row r="472" spans="1:18" ht="16.149999999999999" hidden="1" customHeight="1">
      <c r="A472" s="114"/>
      <c r="B472" s="520">
        <v>80151</v>
      </c>
      <c r="C472" s="520"/>
      <c r="D472" s="521" t="s">
        <v>217</v>
      </c>
      <c r="E472" s="522"/>
      <c r="F472" s="522"/>
      <c r="G472" s="523">
        <v>0</v>
      </c>
      <c r="H472" s="523">
        <v>0</v>
      </c>
      <c r="I472" s="522">
        <v>0</v>
      </c>
      <c r="J472" s="523">
        <v>0</v>
      </c>
      <c r="K472" s="523">
        <v>0</v>
      </c>
      <c r="L472" s="523">
        <v>0</v>
      </c>
      <c r="M472" s="523">
        <v>0</v>
      </c>
      <c r="N472" s="523">
        <v>0</v>
      </c>
      <c r="O472" s="523">
        <v>0</v>
      </c>
      <c r="P472" s="523">
        <v>0</v>
      </c>
      <c r="Q472" s="523"/>
      <c r="R472" s="523">
        <v>0</v>
      </c>
    </row>
    <row r="473" spans="1:18" ht="49.15" hidden="1" customHeight="1">
      <c r="A473" s="114"/>
      <c r="B473" s="115"/>
      <c r="C473" s="115">
        <v>2540</v>
      </c>
      <c r="D473" s="524" t="s">
        <v>101</v>
      </c>
      <c r="E473" s="287"/>
      <c r="F473" s="287"/>
      <c r="G473" s="287"/>
      <c r="H473" s="199"/>
      <c r="I473" s="199">
        <v>0</v>
      </c>
      <c r="J473" s="199"/>
      <c r="K473" s="199"/>
      <c r="L473" s="199"/>
      <c r="M473" s="199"/>
      <c r="N473" s="199"/>
      <c r="O473" s="199"/>
      <c r="P473" s="199"/>
      <c r="Q473" s="199"/>
      <c r="R473" s="199"/>
    </row>
    <row r="474" spans="1:18" ht="178.5" customHeight="1">
      <c r="A474" s="114"/>
      <c r="B474" s="525">
        <v>80152</v>
      </c>
      <c r="C474" s="525"/>
      <c r="D474" s="526" t="s">
        <v>210</v>
      </c>
      <c r="E474" s="257">
        <f t="shared" ref="E474:R474" si="40">SUM(E476:E507)</f>
        <v>347331</v>
      </c>
      <c r="F474" s="257">
        <f t="shared" si="40"/>
        <v>347331</v>
      </c>
      <c r="G474" s="257">
        <f t="shared" si="40"/>
        <v>253534</v>
      </c>
      <c r="H474" s="257">
        <f t="shared" si="40"/>
        <v>93595</v>
      </c>
      <c r="I474" s="109">
        <f t="shared" si="40"/>
        <v>0</v>
      </c>
      <c r="J474" s="257">
        <v>202</v>
      </c>
      <c r="K474" s="109">
        <f t="shared" si="40"/>
        <v>0</v>
      </c>
      <c r="L474" s="109">
        <f t="shared" si="40"/>
        <v>0</v>
      </c>
      <c r="M474" s="109">
        <f t="shared" si="40"/>
        <v>0</v>
      </c>
      <c r="N474" s="109">
        <f t="shared" si="40"/>
        <v>0</v>
      </c>
      <c r="O474" s="109">
        <f t="shared" si="40"/>
        <v>0</v>
      </c>
      <c r="P474" s="109">
        <f t="shared" si="40"/>
        <v>0</v>
      </c>
      <c r="Q474" s="109">
        <f t="shared" si="40"/>
        <v>0</v>
      </c>
      <c r="R474" s="109">
        <f t="shared" si="40"/>
        <v>0</v>
      </c>
    </row>
    <row r="475" spans="1:18" ht="29.45" hidden="1" customHeight="1">
      <c r="A475" s="114"/>
      <c r="B475" s="472"/>
      <c r="C475" s="527">
        <v>3020</v>
      </c>
      <c r="D475" s="528" t="s">
        <v>20</v>
      </c>
      <c r="E475" s="529"/>
      <c r="F475" s="529"/>
      <c r="G475" s="529"/>
      <c r="H475" s="530"/>
      <c r="I475" s="530"/>
      <c r="J475" s="530">
        <v>0</v>
      </c>
      <c r="K475" s="530"/>
      <c r="L475" s="530"/>
      <c r="M475" s="530"/>
      <c r="N475" s="530"/>
      <c r="O475" s="530"/>
      <c r="P475" s="530"/>
      <c r="Q475" s="530"/>
      <c r="R475" s="530"/>
    </row>
    <row r="476" spans="1:18" ht="12.75" hidden="1" customHeight="1">
      <c r="A476" s="114"/>
      <c r="B476" s="46"/>
      <c r="C476" s="531">
        <v>4010</v>
      </c>
      <c r="D476" s="532" t="s">
        <v>22</v>
      </c>
      <c r="E476" s="533"/>
      <c r="F476" s="533"/>
      <c r="G476" s="533"/>
      <c r="H476" s="534"/>
      <c r="I476" s="534"/>
      <c r="J476" s="534"/>
      <c r="K476" s="534"/>
      <c r="L476" s="534"/>
      <c r="M476" s="534"/>
      <c r="N476" s="534"/>
      <c r="O476" s="534"/>
      <c r="P476" s="534"/>
      <c r="Q476" s="534"/>
      <c r="R476" s="534"/>
    </row>
    <row r="477" spans="1:18" ht="12.75" hidden="1" customHeight="1">
      <c r="A477" s="114"/>
      <c r="B477" s="46"/>
      <c r="C477" s="42">
        <v>4040</v>
      </c>
      <c r="D477" s="41" t="s">
        <v>24</v>
      </c>
      <c r="E477" s="280"/>
      <c r="F477" s="280"/>
      <c r="G477" s="280"/>
      <c r="H477" s="168"/>
      <c r="I477" s="168"/>
      <c r="J477" s="168"/>
      <c r="K477" s="168"/>
      <c r="L477" s="168"/>
      <c r="M477" s="168"/>
      <c r="N477" s="168"/>
      <c r="O477" s="168"/>
      <c r="P477" s="168"/>
      <c r="Q477" s="168"/>
      <c r="R477" s="168"/>
    </row>
    <row r="478" spans="1:18" ht="35.25" customHeight="1">
      <c r="A478" s="114"/>
      <c r="B478" s="46"/>
      <c r="C478" s="42">
        <v>3020</v>
      </c>
      <c r="D478" s="39" t="s">
        <v>235</v>
      </c>
      <c r="E478" s="280">
        <v>202</v>
      </c>
      <c r="F478" s="280">
        <v>202</v>
      </c>
      <c r="G478" s="280"/>
      <c r="H478" s="168"/>
      <c r="I478" s="168"/>
      <c r="J478" s="168">
        <v>202</v>
      </c>
      <c r="K478" s="168"/>
      <c r="L478" s="168"/>
      <c r="M478" s="168"/>
      <c r="N478" s="168"/>
      <c r="O478" s="168"/>
      <c r="P478" s="168"/>
      <c r="Q478" s="168"/>
      <c r="R478" s="168"/>
    </row>
    <row r="479" spans="1:18" ht="23.25" customHeight="1">
      <c r="A479" s="114"/>
      <c r="B479" s="46"/>
      <c r="C479" s="42">
        <v>4010</v>
      </c>
      <c r="D479" s="41" t="s">
        <v>242</v>
      </c>
      <c r="E479" s="280">
        <v>29394</v>
      </c>
      <c r="F479" s="280">
        <v>29394</v>
      </c>
      <c r="G479" s="280">
        <v>29394</v>
      </c>
      <c r="H479" s="168"/>
      <c r="I479" s="168"/>
      <c r="J479" s="168"/>
      <c r="K479" s="168"/>
      <c r="L479" s="168"/>
      <c r="M479" s="168"/>
      <c r="N479" s="168"/>
      <c r="O479" s="168"/>
      <c r="P479" s="168"/>
      <c r="Q479" s="168"/>
      <c r="R479" s="168"/>
    </row>
    <row r="480" spans="1:18" ht="23.25" customHeight="1">
      <c r="A480" s="114"/>
      <c r="B480" s="46"/>
      <c r="C480" s="42">
        <v>4040</v>
      </c>
      <c r="D480" s="41" t="s">
        <v>279</v>
      </c>
      <c r="E480" s="280">
        <v>2044</v>
      </c>
      <c r="F480" s="280">
        <v>2044</v>
      </c>
      <c r="G480" s="280">
        <v>2044</v>
      </c>
      <c r="H480" s="168"/>
      <c r="I480" s="168"/>
      <c r="J480" s="168"/>
      <c r="K480" s="168"/>
      <c r="L480" s="168"/>
      <c r="M480" s="168"/>
      <c r="N480" s="168"/>
      <c r="O480" s="168"/>
      <c r="P480" s="168"/>
      <c r="Q480" s="168"/>
      <c r="R480" s="168"/>
    </row>
    <row r="481" spans="1:18" ht="30.75" customHeight="1">
      <c r="A481" s="114"/>
      <c r="B481" s="115"/>
      <c r="C481" s="42">
        <v>4110</v>
      </c>
      <c r="D481" s="41" t="s">
        <v>25</v>
      </c>
      <c r="E481" s="280">
        <v>35940</v>
      </c>
      <c r="F481" s="280">
        <v>35940</v>
      </c>
      <c r="G481" s="280">
        <v>35940</v>
      </c>
      <c r="H481" s="168"/>
      <c r="I481" s="168"/>
      <c r="J481" s="168"/>
      <c r="K481" s="168"/>
      <c r="L481" s="168"/>
      <c r="M481" s="168"/>
      <c r="N481" s="168"/>
      <c r="O481" s="168"/>
      <c r="P481" s="168"/>
      <c r="Q481" s="168"/>
      <c r="R481" s="168"/>
    </row>
    <row r="482" spans="1:18" ht="43.15" customHeight="1">
      <c r="A482" s="114"/>
      <c r="B482" s="115"/>
      <c r="C482" s="42">
        <v>4120</v>
      </c>
      <c r="D482" s="39" t="s">
        <v>266</v>
      </c>
      <c r="E482" s="280">
        <v>5131</v>
      </c>
      <c r="F482" s="280">
        <v>5131</v>
      </c>
      <c r="G482" s="280">
        <v>5131</v>
      </c>
      <c r="H482" s="168"/>
      <c r="I482" s="168"/>
      <c r="J482" s="168"/>
      <c r="K482" s="168"/>
      <c r="L482" s="168"/>
      <c r="M482" s="168"/>
      <c r="N482" s="168"/>
      <c r="O482" s="168"/>
      <c r="P482" s="168"/>
      <c r="Q482" s="168"/>
      <c r="R482" s="168"/>
    </row>
    <row r="483" spans="1:18" ht="12.75" hidden="1" customHeight="1">
      <c r="A483" s="114"/>
      <c r="B483" s="115"/>
      <c r="C483" s="42">
        <v>4170</v>
      </c>
      <c r="D483" s="41" t="s">
        <v>28</v>
      </c>
      <c r="E483" s="280"/>
      <c r="F483" s="280"/>
      <c r="G483" s="280"/>
      <c r="H483" s="168"/>
      <c r="I483" s="168"/>
      <c r="J483" s="168"/>
      <c r="K483" s="168"/>
      <c r="L483" s="168"/>
      <c r="M483" s="168"/>
      <c r="N483" s="168"/>
      <c r="O483" s="168"/>
      <c r="P483" s="168"/>
      <c r="Q483" s="168"/>
      <c r="R483" s="168"/>
    </row>
    <row r="484" spans="1:18" ht="36.75" customHeight="1">
      <c r="A484" s="114"/>
      <c r="B484" s="46"/>
      <c r="C484" s="42">
        <v>4140</v>
      </c>
      <c r="D484" s="10" t="s">
        <v>27</v>
      </c>
      <c r="E484" s="280">
        <v>160</v>
      </c>
      <c r="F484" s="280">
        <v>160</v>
      </c>
      <c r="G484" s="280"/>
      <c r="H484" s="168">
        <v>160</v>
      </c>
      <c r="I484" s="168"/>
      <c r="J484" s="168"/>
      <c r="K484" s="168"/>
      <c r="L484" s="168"/>
      <c r="M484" s="168"/>
      <c r="N484" s="168"/>
      <c r="O484" s="168"/>
      <c r="P484" s="168"/>
      <c r="Q484" s="168"/>
      <c r="R484" s="168"/>
    </row>
    <row r="485" spans="1:18" ht="27" customHeight="1">
      <c r="A485" s="114"/>
      <c r="B485" s="46"/>
      <c r="C485" s="42">
        <v>4210</v>
      </c>
      <c r="D485" s="509" t="s">
        <v>16</v>
      </c>
      <c r="E485" s="280">
        <v>17808</v>
      </c>
      <c r="F485" s="280">
        <v>17808</v>
      </c>
      <c r="G485" s="280"/>
      <c r="H485" s="280">
        <v>17808</v>
      </c>
      <c r="I485" s="168"/>
      <c r="J485" s="168"/>
      <c r="K485" s="168"/>
      <c r="L485" s="168"/>
      <c r="M485" s="168"/>
      <c r="N485" s="168"/>
      <c r="O485" s="168"/>
      <c r="P485" s="168"/>
      <c r="Q485" s="168"/>
      <c r="R485" s="168"/>
    </row>
    <row r="486" spans="1:18" ht="34.5" customHeight="1">
      <c r="A486" s="114"/>
      <c r="B486" s="46"/>
      <c r="C486" s="42">
        <v>4240</v>
      </c>
      <c r="D486" s="39" t="s">
        <v>240</v>
      </c>
      <c r="E486" s="280">
        <v>8200</v>
      </c>
      <c r="F486" s="280">
        <v>8200</v>
      </c>
      <c r="G486" s="280"/>
      <c r="H486" s="280">
        <v>8200</v>
      </c>
      <c r="I486" s="168"/>
      <c r="J486" s="168"/>
      <c r="K486" s="168"/>
      <c r="L486" s="168"/>
      <c r="M486" s="168"/>
      <c r="N486" s="168"/>
      <c r="O486" s="168"/>
      <c r="P486" s="168"/>
      <c r="Q486" s="168"/>
      <c r="R486" s="168"/>
    </row>
    <row r="487" spans="1:18" ht="12.75" hidden="1" customHeight="1">
      <c r="A487" s="114"/>
      <c r="B487" s="46"/>
      <c r="C487" s="42">
        <v>4260</v>
      </c>
      <c r="D487" s="41" t="s">
        <v>29</v>
      </c>
      <c r="E487" s="280"/>
      <c r="F487" s="280"/>
      <c r="G487" s="280"/>
      <c r="H487" s="280"/>
      <c r="I487" s="168"/>
      <c r="J487" s="168"/>
      <c r="K487" s="168"/>
      <c r="L487" s="168"/>
      <c r="M487" s="168"/>
      <c r="N487" s="168"/>
      <c r="O487" s="168"/>
      <c r="P487" s="168"/>
      <c r="Q487" s="168"/>
      <c r="R487" s="168"/>
    </row>
    <row r="488" spans="1:18" ht="12.75" hidden="1" customHeight="1">
      <c r="A488" s="114"/>
      <c r="B488" s="46"/>
      <c r="C488" s="42">
        <v>4270</v>
      </c>
      <c r="D488" s="41" t="s">
        <v>30</v>
      </c>
      <c r="E488" s="280"/>
      <c r="F488" s="280"/>
      <c r="G488" s="280"/>
      <c r="H488" s="280"/>
      <c r="I488" s="168"/>
      <c r="J488" s="168"/>
      <c r="K488" s="168"/>
      <c r="L488" s="168"/>
      <c r="M488" s="168"/>
      <c r="N488" s="168"/>
      <c r="O488" s="168"/>
      <c r="P488" s="168"/>
      <c r="Q488" s="168"/>
      <c r="R488" s="168"/>
    </row>
    <row r="489" spans="1:18" ht="12.75" hidden="1" customHeight="1">
      <c r="A489" s="114"/>
      <c r="B489" s="46"/>
      <c r="C489" s="42">
        <v>4280</v>
      </c>
      <c r="D489" s="41" t="s">
        <v>31</v>
      </c>
      <c r="E489" s="280"/>
      <c r="F489" s="280"/>
      <c r="G489" s="280"/>
      <c r="H489" s="280"/>
      <c r="I489" s="168"/>
      <c r="J489" s="168"/>
      <c r="K489" s="168"/>
      <c r="L489" s="168"/>
      <c r="M489" s="168"/>
      <c r="N489" s="168"/>
      <c r="O489" s="168"/>
      <c r="P489" s="168"/>
      <c r="Q489" s="168"/>
      <c r="R489" s="168"/>
    </row>
    <row r="490" spans="1:18" ht="25.5" customHeight="1">
      <c r="A490" s="114"/>
      <c r="B490" s="46"/>
      <c r="C490" s="42">
        <v>4260</v>
      </c>
      <c r="D490" s="41" t="s">
        <v>29</v>
      </c>
      <c r="E490" s="280">
        <v>31680</v>
      </c>
      <c r="F490" s="280">
        <v>31680</v>
      </c>
      <c r="G490" s="280"/>
      <c r="H490" s="280">
        <v>31680</v>
      </c>
      <c r="I490" s="168"/>
      <c r="J490" s="168"/>
      <c r="K490" s="168"/>
      <c r="L490" s="168"/>
      <c r="M490" s="168"/>
      <c r="N490" s="168"/>
      <c r="O490" s="168"/>
      <c r="P490" s="168"/>
      <c r="Q490" s="168"/>
      <c r="R490" s="168"/>
    </row>
    <row r="491" spans="1:18" ht="25.5" customHeight="1">
      <c r="A491" s="114"/>
      <c r="B491" s="46"/>
      <c r="C491" s="42">
        <v>4270</v>
      </c>
      <c r="D491" s="41" t="s">
        <v>30</v>
      </c>
      <c r="E491" s="280">
        <v>16200</v>
      </c>
      <c r="F491" s="280">
        <v>16200</v>
      </c>
      <c r="G491" s="280"/>
      <c r="H491" s="280">
        <v>16200</v>
      </c>
      <c r="I491" s="168"/>
      <c r="J491" s="168"/>
      <c r="K491" s="168"/>
      <c r="L491" s="168"/>
      <c r="M491" s="168"/>
      <c r="N491" s="168"/>
      <c r="O491" s="168"/>
      <c r="P491" s="168"/>
      <c r="Q491" s="168"/>
      <c r="R491" s="168"/>
    </row>
    <row r="492" spans="1:18" ht="25.5" customHeight="1">
      <c r="A492" s="114"/>
      <c r="B492" s="46"/>
      <c r="C492" s="42">
        <v>4280</v>
      </c>
      <c r="D492" s="41" t="s">
        <v>31</v>
      </c>
      <c r="E492" s="280">
        <v>180</v>
      </c>
      <c r="F492" s="280">
        <v>180</v>
      </c>
      <c r="G492" s="280"/>
      <c r="H492" s="280">
        <v>180</v>
      </c>
      <c r="I492" s="168"/>
      <c r="J492" s="168"/>
      <c r="K492" s="168"/>
      <c r="L492" s="168"/>
      <c r="M492" s="168"/>
      <c r="N492" s="168"/>
      <c r="O492" s="168"/>
      <c r="P492" s="168"/>
      <c r="Q492" s="168"/>
      <c r="R492" s="168"/>
    </row>
    <row r="493" spans="1:18" ht="29.25" customHeight="1">
      <c r="A493" s="114"/>
      <c r="B493" s="46"/>
      <c r="C493" s="42">
        <v>4300</v>
      </c>
      <c r="D493" s="499" t="s">
        <v>7</v>
      </c>
      <c r="E493" s="280">
        <v>6785</v>
      </c>
      <c r="F493" s="280">
        <v>6785</v>
      </c>
      <c r="G493" s="280"/>
      <c r="H493" s="280">
        <v>6785</v>
      </c>
      <c r="I493" s="168"/>
      <c r="J493" s="168"/>
      <c r="K493" s="168"/>
      <c r="L493" s="168"/>
      <c r="M493" s="168"/>
      <c r="N493" s="168"/>
      <c r="O493" s="168"/>
      <c r="P493" s="168"/>
      <c r="Q493" s="168"/>
      <c r="R493" s="168"/>
    </row>
    <row r="494" spans="1:18" ht="39.6" hidden="1" customHeight="1">
      <c r="A494" s="114"/>
      <c r="B494" s="46"/>
      <c r="C494" s="42">
        <v>4360</v>
      </c>
      <c r="D494" s="282" t="s">
        <v>189</v>
      </c>
      <c r="E494" s="280"/>
      <c r="F494" s="280"/>
      <c r="G494" s="280"/>
      <c r="H494" s="280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</row>
    <row r="495" spans="1:18" ht="12.75" hidden="1" customHeight="1">
      <c r="A495" s="114"/>
      <c r="B495" s="46"/>
      <c r="C495" s="42">
        <v>4410</v>
      </c>
      <c r="D495" s="41" t="s">
        <v>33</v>
      </c>
      <c r="E495" s="280"/>
      <c r="F495" s="280"/>
      <c r="G495" s="280"/>
      <c r="H495" s="280"/>
      <c r="I495" s="168"/>
      <c r="J495" s="168"/>
      <c r="K495" s="168"/>
      <c r="L495" s="168"/>
      <c r="M495" s="168"/>
      <c r="N495" s="168"/>
      <c r="O495" s="168"/>
      <c r="P495" s="168"/>
      <c r="Q495" s="168"/>
      <c r="R495" s="168"/>
    </row>
    <row r="496" spans="1:18" ht="12.75" hidden="1" customHeight="1">
      <c r="A496" s="114"/>
      <c r="B496" s="46"/>
      <c r="C496" s="42">
        <v>4420</v>
      </c>
      <c r="D496" s="41" t="s">
        <v>75</v>
      </c>
      <c r="E496" s="280"/>
      <c r="F496" s="280"/>
      <c r="G496" s="280"/>
      <c r="H496" s="280"/>
      <c r="I496" s="168"/>
      <c r="J496" s="168"/>
      <c r="K496" s="168"/>
      <c r="L496" s="168"/>
      <c r="M496" s="168"/>
      <c r="N496" s="168"/>
      <c r="O496" s="168"/>
      <c r="P496" s="168"/>
      <c r="Q496" s="168"/>
      <c r="R496" s="168"/>
    </row>
    <row r="497" spans="1:18" ht="12.75" hidden="1" customHeight="1">
      <c r="A497" s="114"/>
      <c r="B497" s="46"/>
      <c r="C497" s="42">
        <v>4440</v>
      </c>
      <c r="D497" s="41" t="s">
        <v>34</v>
      </c>
      <c r="E497" s="280"/>
      <c r="F497" s="280"/>
      <c r="G497" s="280"/>
      <c r="H497" s="280"/>
      <c r="I497" s="168"/>
      <c r="J497" s="168"/>
      <c r="K497" s="168"/>
      <c r="L497" s="168"/>
      <c r="M497" s="168"/>
      <c r="N497" s="168"/>
      <c r="O497" s="168"/>
      <c r="P497" s="168"/>
      <c r="Q497" s="168"/>
      <c r="R497" s="168"/>
    </row>
    <row r="498" spans="1:18" ht="12.75" hidden="1" customHeight="1">
      <c r="A498" s="114"/>
      <c r="B498" s="46"/>
      <c r="C498" s="42">
        <v>4480</v>
      </c>
      <c r="D498" s="509" t="s">
        <v>35</v>
      </c>
      <c r="E498" s="280"/>
      <c r="F498" s="280"/>
      <c r="G498" s="280"/>
      <c r="H498" s="280"/>
      <c r="I498" s="168"/>
      <c r="J498" s="168"/>
      <c r="K498" s="168"/>
      <c r="L498" s="168"/>
      <c r="M498" s="168"/>
      <c r="N498" s="168"/>
      <c r="O498" s="168"/>
      <c r="P498" s="168"/>
      <c r="Q498" s="168"/>
      <c r="R498" s="168"/>
    </row>
    <row r="499" spans="1:18" ht="12.75" hidden="1" customHeight="1">
      <c r="A499" s="114"/>
      <c r="B499" s="46"/>
      <c r="C499" s="42">
        <v>4520</v>
      </c>
      <c r="D499" s="39" t="s">
        <v>37</v>
      </c>
      <c r="E499" s="280"/>
      <c r="F499" s="280"/>
      <c r="G499" s="280"/>
      <c r="H499" s="280"/>
      <c r="I499" s="168"/>
      <c r="J499" s="168"/>
      <c r="K499" s="168"/>
      <c r="L499" s="168"/>
      <c r="M499" s="168"/>
      <c r="N499" s="168"/>
      <c r="O499" s="168"/>
      <c r="P499" s="168"/>
      <c r="Q499" s="168"/>
      <c r="R499" s="168"/>
    </row>
    <row r="500" spans="1:18" ht="28.5" customHeight="1">
      <c r="A500" s="114"/>
      <c r="B500" s="46"/>
      <c r="C500" s="568">
        <v>4360</v>
      </c>
      <c r="D500" s="336" t="s">
        <v>246</v>
      </c>
      <c r="E500" s="337">
        <v>268</v>
      </c>
      <c r="F500" s="337">
        <v>268</v>
      </c>
      <c r="G500" s="337"/>
      <c r="H500" s="337">
        <v>268</v>
      </c>
      <c r="I500" s="338"/>
      <c r="J500" s="338"/>
      <c r="K500" s="338"/>
      <c r="L500" s="338"/>
      <c r="M500" s="338"/>
      <c r="N500" s="338"/>
      <c r="O500" s="338"/>
      <c r="P500" s="338"/>
      <c r="Q500" s="338"/>
      <c r="R500" s="338"/>
    </row>
    <row r="501" spans="1:18" ht="22.5" customHeight="1">
      <c r="A501" s="114"/>
      <c r="B501" s="46"/>
      <c r="C501" s="568">
        <v>4410</v>
      </c>
      <c r="D501" s="336" t="s">
        <v>243</v>
      </c>
      <c r="E501" s="337">
        <v>100</v>
      </c>
      <c r="F501" s="337">
        <v>100</v>
      </c>
      <c r="G501" s="337"/>
      <c r="H501" s="337">
        <v>100</v>
      </c>
      <c r="I501" s="338"/>
      <c r="J501" s="338"/>
      <c r="K501" s="338"/>
      <c r="L501" s="338"/>
      <c r="M501" s="338"/>
      <c r="N501" s="338"/>
      <c r="O501" s="338"/>
      <c r="P501" s="338"/>
      <c r="Q501" s="338"/>
      <c r="R501" s="338"/>
    </row>
    <row r="502" spans="1:18" ht="22.5" customHeight="1">
      <c r="A502" s="114"/>
      <c r="B502" s="46"/>
      <c r="C502" s="568">
        <v>4440</v>
      </c>
      <c r="D502" s="336" t="s">
        <v>34</v>
      </c>
      <c r="E502" s="337">
        <v>11774</v>
      </c>
      <c r="F502" s="337">
        <v>11774</v>
      </c>
      <c r="G502" s="337"/>
      <c r="H502" s="337">
        <v>11774</v>
      </c>
      <c r="I502" s="338"/>
      <c r="J502" s="338"/>
      <c r="K502" s="338"/>
      <c r="L502" s="338"/>
      <c r="M502" s="338"/>
      <c r="N502" s="338"/>
      <c r="O502" s="338"/>
      <c r="P502" s="338"/>
      <c r="Q502" s="338"/>
      <c r="R502" s="338"/>
    </row>
    <row r="503" spans="1:18" ht="22.5" customHeight="1">
      <c r="A503" s="114"/>
      <c r="B503" s="46"/>
      <c r="C503" s="568">
        <v>4480</v>
      </c>
      <c r="D503" s="336" t="s">
        <v>35</v>
      </c>
      <c r="E503" s="337">
        <v>40</v>
      </c>
      <c r="F503" s="337">
        <v>40</v>
      </c>
      <c r="G503" s="337"/>
      <c r="H503" s="337">
        <v>40</v>
      </c>
      <c r="I503" s="338"/>
      <c r="J503" s="338"/>
      <c r="K503" s="338"/>
      <c r="L503" s="338"/>
      <c r="M503" s="338"/>
      <c r="N503" s="338"/>
      <c r="O503" s="338"/>
      <c r="P503" s="338"/>
      <c r="Q503" s="338"/>
      <c r="R503" s="338"/>
    </row>
    <row r="504" spans="1:18" ht="39.75" customHeight="1">
      <c r="A504" s="320"/>
      <c r="B504" s="321"/>
      <c r="C504" s="535">
        <v>4700</v>
      </c>
      <c r="D504" s="30" t="s">
        <v>39</v>
      </c>
      <c r="E504" s="158">
        <v>400</v>
      </c>
      <c r="F504" s="158">
        <v>400</v>
      </c>
      <c r="G504" s="158"/>
      <c r="H504" s="158">
        <v>400</v>
      </c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</row>
    <row r="505" spans="1:18" ht="39.75" customHeight="1">
      <c r="A505" s="114"/>
      <c r="B505" s="46"/>
      <c r="C505" s="46">
        <v>4710</v>
      </c>
      <c r="D505" s="370" t="s">
        <v>230</v>
      </c>
      <c r="E505" s="449">
        <v>220</v>
      </c>
      <c r="F505" s="449">
        <v>220</v>
      </c>
      <c r="G505" s="449">
        <v>220</v>
      </c>
      <c r="H505" s="449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</row>
    <row r="506" spans="1:18" ht="36.6" customHeight="1">
      <c r="A506" s="114"/>
      <c r="B506" s="46"/>
      <c r="C506" s="51">
        <v>4790</v>
      </c>
      <c r="D506" s="458" t="s">
        <v>233</v>
      </c>
      <c r="E506" s="392">
        <v>169654</v>
      </c>
      <c r="F506" s="392">
        <v>169654</v>
      </c>
      <c r="G506" s="392">
        <v>169654</v>
      </c>
      <c r="H506" s="185"/>
      <c r="I506" s="185"/>
      <c r="J506" s="185"/>
      <c r="K506" s="185"/>
      <c r="L506" s="185"/>
      <c r="M506" s="185"/>
      <c r="N506" s="185"/>
      <c r="O506" s="185"/>
      <c r="P506" s="185"/>
      <c r="Q506" s="185"/>
      <c r="R506" s="185"/>
    </row>
    <row r="507" spans="1:18" ht="36.6" customHeight="1">
      <c r="A507" s="114"/>
      <c r="B507" s="46"/>
      <c r="C507" s="51">
        <v>4800</v>
      </c>
      <c r="D507" s="458" t="s">
        <v>234</v>
      </c>
      <c r="E507" s="392">
        <v>11151</v>
      </c>
      <c r="F507" s="392">
        <v>11151</v>
      </c>
      <c r="G507" s="392">
        <v>11151</v>
      </c>
      <c r="H507" s="185"/>
      <c r="I507" s="185"/>
      <c r="J507" s="185"/>
      <c r="K507" s="185"/>
      <c r="L507" s="185"/>
      <c r="M507" s="185"/>
      <c r="N507" s="185"/>
      <c r="O507" s="185"/>
      <c r="P507" s="185"/>
      <c r="Q507" s="185"/>
      <c r="R507" s="185"/>
    </row>
    <row r="508" spans="1:18" ht="69.75" customHeight="1">
      <c r="A508" s="114"/>
      <c r="B508" s="186">
        <v>80153</v>
      </c>
      <c r="C508" s="186"/>
      <c r="D508" s="536" t="s">
        <v>218</v>
      </c>
      <c r="E508" s="537">
        <v>0</v>
      </c>
      <c r="F508" s="537"/>
      <c r="G508" s="537"/>
      <c r="H508" s="538"/>
      <c r="I508" s="538"/>
      <c r="J508" s="538"/>
      <c r="K508" s="538"/>
      <c r="L508" s="538"/>
      <c r="M508" s="538"/>
      <c r="N508" s="538"/>
      <c r="O508" s="538"/>
      <c r="P508" s="538"/>
      <c r="Q508" s="323"/>
      <c r="R508" s="538"/>
    </row>
    <row r="509" spans="1:18" ht="45" customHeight="1">
      <c r="A509" s="114"/>
      <c r="B509" s="290"/>
      <c r="C509" s="539">
        <v>4240</v>
      </c>
      <c r="D509" s="39" t="s">
        <v>240</v>
      </c>
      <c r="E509" s="742">
        <v>0</v>
      </c>
      <c r="F509" s="742"/>
      <c r="G509" s="391"/>
      <c r="H509" s="678"/>
      <c r="I509" s="514"/>
      <c r="J509" s="514"/>
      <c r="K509" s="514"/>
      <c r="L509" s="514"/>
      <c r="M509" s="514"/>
      <c r="N509" s="514"/>
      <c r="O509" s="514"/>
      <c r="P509" s="514"/>
      <c r="Q509" s="514"/>
      <c r="R509" s="514"/>
    </row>
    <row r="510" spans="1:18" ht="46.5" customHeight="1">
      <c r="A510" s="114"/>
      <c r="B510" s="115"/>
      <c r="C510" s="539">
        <v>4350</v>
      </c>
      <c r="D510" s="39" t="s">
        <v>280</v>
      </c>
      <c r="E510" s="287">
        <v>0</v>
      </c>
      <c r="F510" s="287"/>
      <c r="G510" s="540"/>
      <c r="H510" s="199"/>
      <c r="I510" s="181"/>
      <c r="J510" s="181"/>
      <c r="K510" s="181"/>
      <c r="L510" s="181"/>
      <c r="M510" s="181"/>
      <c r="N510" s="181"/>
      <c r="O510" s="181"/>
      <c r="P510" s="181"/>
      <c r="Q510" s="182"/>
      <c r="R510" s="181"/>
    </row>
    <row r="511" spans="1:18" ht="31.5" customHeight="1">
      <c r="A511" s="298"/>
      <c r="B511" s="254">
        <v>80195</v>
      </c>
      <c r="C511" s="258"/>
      <c r="D511" s="541" t="s">
        <v>47</v>
      </c>
      <c r="E511" s="107">
        <f t="shared" ref="E511:R511" si="41">SUM(E514:E534)</f>
        <v>573149</v>
      </c>
      <c r="F511" s="107">
        <f t="shared" si="41"/>
        <v>573149</v>
      </c>
      <c r="G511" s="107">
        <f t="shared" si="41"/>
        <v>102000</v>
      </c>
      <c r="H511" s="107">
        <f t="shared" si="41"/>
        <v>10000</v>
      </c>
      <c r="I511" s="107">
        <f t="shared" si="41"/>
        <v>0</v>
      </c>
      <c r="J511" s="107">
        <f t="shared" si="41"/>
        <v>6000</v>
      </c>
      <c r="K511" s="107">
        <f t="shared" si="41"/>
        <v>455149</v>
      </c>
      <c r="L511" s="107">
        <f t="shared" si="41"/>
        <v>0</v>
      </c>
      <c r="M511" s="107">
        <f t="shared" si="41"/>
        <v>0</v>
      </c>
      <c r="N511" s="107">
        <f t="shared" si="41"/>
        <v>0</v>
      </c>
      <c r="O511" s="107">
        <f t="shared" si="41"/>
        <v>0</v>
      </c>
      <c r="P511" s="107">
        <f t="shared" si="41"/>
        <v>0</v>
      </c>
      <c r="Q511" s="257">
        <f t="shared" si="41"/>
        <v>0</v>
      </c>
      <c r="R511" s="107">
        <f t="shared" si="41"/>
        <v>0</v>
      </c>
    </row>
    <row r="512" spans="1:18" ht="36.75" hidden="1" customHeight="1">
      <c r="A512" s="298"/>
      <c r="B512" s="141"/>
      <c r="C512" s="27">
        <v>2310</v>
      </c>
      <c r="D512" s="445" t="s">
        <v>104</v>
      </c>
      <c r="E512" s="287"/>
      <c r="F512" s="287"/>
      <c r="G512" s="287"/>
      <c r="H512" s="287"/>
      <c r="I512" s="199">
        <v>0</v>
      </c>
      <c r="J512" s="199"/>
      <c r="K512" s="199"/>
      <c r="L512" s="199"/>
      <c r="M512" s="199"/>
      <c r="N512" s="199"/>
      <c r="O512" s="199"/>
      <c r="P512" s="199"/>
      <c r="Q512" s="199"/>
      <c r="R512" s="199"/>
    </row>
    <row r="513" spans="1:18" ht="60.75" hidden="1" customHeight="1">
      <c r="A513" s="542"/>
      <c r="B513" s="520"/>
      <c r="C513" s="543" t="s">
        <v>48</v>
      </c>
      <c r="D513" s="544" t="s">
        <v>49</v>
      </c>
      <c r="E513" s="545"/>
      <c r="F513" s="545"/>
      <c r="G513" s="545"/>
      <c r="H513" s="545"/>
      <c r="I513" s="546">
        <v>0</v>
      </c>
      <c r="J513" s="546"/>
      <c r="K513" s="546"/>
      <c r="L513" s="546"/>
      <c r="M513" s="546"/>
      <c r="N513" s="546"/>
      <c r="O513" s="546"/>
      <c r="P513" s="546"/>
      <c r="Q513" s="546"/>
      <c r="R513" s="546"/>
    </row>
    <row r="514" spans="1:18" ht="60.75" customHeight="1">
      <c r="A514" s="298"/>
      <c r="B514" s="828"/>
      <c r="C514" s="729" t="s">
        <v>281</v>
      </c>
      <c r="D514" s="827" t="s">
        <v>282</v>
      </c>
      <c r="E514" s="355">
        <v>0</v>
      </c>
      <c r="F514" s="355">
        <v>0</v>
      </c>
      <c r="G514" s="355"/>
      <c r="H514" s="355"/>
      <c r="I514" s="356">
        <v>0</v>
      </c>
      <c r="J514" s="356"/>
      <c r="K514" s="356"/>
      <c r="L514" s="356"/>
      <c r="M514" s="356"/>
      <c r="N514" s="356"/>
      <c r="O514" s="356"/>
      <c r="P514" s="356"/>
      <c r="Q514" s="356"/>
      <c r="R514" s="356"/>
    </row>
    <row r="515" spans="1:18" ht="36" customHeight="1">
      <c r="A515" s="298"/>
      <c r="B515" s="290"/>
      <c r="C515" s="823" t="s">
        <v>19</v>
      </c>
      <c r="D515" s="829" t="s">
        <v>235</v>
      </c>
      <c r="E515" s="830">
        <v>6000</v>
      </c>
      <c r="F515" s="830">
        <v>6000</v>
      </c>
      <c r="G515" s="449"/>
      <c r="H515" s="449"/>
      <c r="I515" s="271"/>
      <c r="J515" s="271">
        <v>6000</v>
      </c>
      <c r="K515" s="271"/>
      <c r="L515" s="271"/>
      <c r="M515" s="271"/>
      <c r="N515" s="271"/>
      <c r="O515" s="271"/>
      <c r="P515" s="271"/>
      <c r="Q515" s="271"/>
      <c r="R515" s="271"/>
    </row>
    <row r="516" spans="1:18" ht="26.25" hidden="1" customHeight="1">
      <c r="A516" s="298"/>
      <c r="B516" s="141"/>
      <c r="C516" s="14">
        <v>3030</v>
      </c>
      <c r="D516" s="15" t="s">
        <v>12</v>
      </c>
      <c r="E516" s="163"/>
      <c r="F516" s="163"/>
      <c r="G516" s="163"/>
      <c r="H516" s="163"/>
      <c r="I516" s="164"/>
      <c r="J516" s="164"/>
      <c r="K516" s="162"/>
      <c r="L516" s="164"/>
      <c r="M516" s="164"/>
      <c r="N516" s="164"/>
      <c r="O516" s="164"/>
      <c r="P516" s="164"/>
      <c r="Q516" s="164"/>
      <c r="R516" s="164"/>
    </row>
    <row r="517" spans="1:18" ht="27.75" hidden="1" customHeight="1">
      <c r="A517" s="298"/>
      <c r="B517" s="141"/>
      <c r="C517" s="548">
        <v>3247</v>
      </c>
      <c r="D517" s="549" t="s">
        <v>140</v>
      </c>
      <c r="E517" s="148"/>
      <c r="F517" s="148"/>
      <c r="G517" s="148"/>
      <c r="H517" s="148"/>
      <c r="I517" s="142"/>
      <c r="J517" s="142"/>
      <c r="K517" s="148"/>
      <c r="L517" s="142"/>
      <c r="M517" s="142"/>
      <c r="N517" s="142"/>
      <c r="O517" s="142"/>
      <c r="P517" s="142"/>
      <c r="Q517" s="142"/>
      <c r="R517" s="142"/>
    </row>
    <row r="518" spans="1:18" ht="31.5" hidden="1" customHeight="1">
      <c r="A518" s="298"/>
      <c r="B518" s="141"/>
      <c r="C518" s="548">
        <v>3249</v>
      </c>
      <c r="D518" s="549" t="s">
        <v>140</v>
      </c>
      <c r="E518" s="148"/>
      <c r="F518" s="148"/>
      <c r="G518" s="148"/>
      <c r="H518" s="148"/>
      <c r="I518" s="142"/>
      <c r="J518" s="142"/>
      <c r="K518" s="148"/>
      <c r="L518" s="142"/>
      <c r="M518" s="142"/>
      <c r="N518" s="142"/>
      <c r="O518" s="142"/>
      <c r="P518" s="142"/>
      <c r="Q518" s="142"/>
      <c r="R518" s="142"/>
    </row>
    <row r="519" spans="1:18" ht="31.5" customHeight="1">
      <c r="A519" s="298"/>
      <c r="B519" s="290"/>
      <c r="C519" s="831">
        <v>3040</v>
      </c>
      <c r="D519" s="463" t="s">
        <v>283</v>
      </c>
      <c r="E519" s="280">
        <v>0</v>
      </c>
      <c r="F519" s="280">
        <v>0</v>
      </c>
      <c r="G519" s="280"/>
      <c r="H519" s="280"/>
      <c r="I519" s="168"/>
      <c r="J519" s="168"/>
      <c r="K519" s="280"/>
      <c r="L519" s="168"/>
      <c r="M519" s="168"/>
      <c r="N519" s="168"/>
      <c r="O519" s="168"/>
      <c r="P519" s="168"/>
      <c r="Q519" s="168"/>
      <c r="R519" s="168"/>
    </row>
    <row r="520" spans="1:18" ht="26.25" customHeight="1">
      <c r="A520" s="298"/>
      <c r="B520" s="141"/>
      <c r="C520" s="507">
        <v>3267</v>
      </c>
      <c r="D520" s="549" t="s">
        <v>180</v>
      </c>
      <c r="E520" s="148">
        <v>271392</v>
      </c>
      <c r="F520" s="148">
        <v>271392</v>
      </c>
      <c r="G520" s="148"/>
      <c r="H520" s="148"/>
      <c r="I520" s="142"/>
      <c r="J520" s="142"/>
      <c r="K520" s="148">
        <v>271392</v>
      </c>
      <c r="L520" s="142"/>
      <c r="M520" s="142"/>
      <c r="N520" s="142"/>
      <c r="O520" s="142"/>
      <c r="P520" s="142"/>
      <c r="Q520" s="142"/>
      <c r="R520" s="142"/>
    </row>
    <row r="521" spans="1:18" ht="28.5" customHeight="1">
      <c r="A521" s="298"/>
      <c r="B521" s="299"/>
      <c r="C521" s="550">
        <v>4017</v>
      </c>
      <c r="D521" s="549" t="s">
        <v>22</v>
      </c>
      <c r="E521" s="148">
        <v>0</v>
      </c>
      <c r="F521" s="148">
        <v>0</v>
      </c>
      <c r="G521" s="148"/>
      <c r="H521" s="552"/>
      <c r="I521" s="552"/>
      <c r="J521" s="552"/>
      <c r="K521" s="148"/>
      <c r="L521" s="552"/>
      <c r="M521" s="552"/>
      <c r="N521" s="552"/>
      <c r="O521" s="552"/>
      <c r="P521" s="552"/>
      <c r="Q521" s="552"/>
      <c r="R521" s="552"/>
    </row>
    <row r="522" spans="1:18" ht="33.75" customHeight="1">
      <c r="A522" s="298"/>
      <c r="B522" s="299"/>
      <c r="C522" s="550">
        <v>4110</v>
      </c>
      <c r="D522" s="549" t="s">
        <v>25</v>
      </c>
      <c r="E522" s="148">
        <v>14560</v>
      </c>
      <c r="F522" s="148">
        <v>14560</v>
      </c>
      <c r="G522" s="148">
        <v>14560</v>
      </c>
      <c r="H522" s="552"/>
      <c r="I522" s="552"/>
      <c r="J522" s="552"/>
      <c r="K522" s="148"/>
      <c r="L522" s="552"/>
      <c r="M522" s="552"/>
      <c r="N522" s="552"/>
      <c r="O522" s="552"/>
      <c r="P522" s="552"/>
      <c r="Q522" s="552"/>
      <c r="R522" s="552"/>
    </row>
    <row r="523" spans="1:18" ht="31.5" customHeight="1">
      <c r="A523" s="298"/>
      <c r="B523" s="299"/>
      <c r="C523" s="550">
        <v>4117</v>
      </c>
      <c r="D523" s="549" t="s">
        <v>25</v>
      </c>
      <c r="E523" s="148">
        <v>3048</v>
      </c>
      <c r="F523" s="148">
        <v>3048</v>
      </c>
      <c r="G523" s="551"/>
      <c r="H523" s="552"/>
      <c r="I523" s="552"/>
      <c r="J523" s="552"/>
      <c r="K523" s="148">
        <v>3048</v>
      </c>
      <c r="L523" s="552"/>
      <c r="M523" s="552"/>
      <c r="N523" s="552"/>
      <c r="O523" s="552"/>
      <c r="P523" s="552"/>
      <c r="Q523" s="552"/>
      <c r="R523" s="552"/>
    </row>
    <row r="524" spans="1:18" ht="43.15" customHeight="1">
      <c r="A524" s="298"/>
      <c r="B524" s="299"/>
      <c r="C524" s="553">
        <v>4120</v>
      </c>
      <c r="D524" s="10" t="s">
        <v>266</v>
      </c>
      <c r="E524" s="148">
        <v>2040</v>
      </c>
      <c r="F524" s="148">
        <v>2040</v>
      </c>
      <c r="G524" s="202">
        <v>2040</v>
      </c>
      <c r="H524" s="204"/>
      <c r="I524" s="204"/>
      <c r="J524" s="204"/>
      <c r="K524" s="148"/>
      <c r="L524" s="204"/>
      <c r="M524" s="204"/>
      <c r="N524" s="204"/>
      <c r="O524" s="204"/>
      <c r="P524" s="204"/>
      <c r="Q524" s="204"/>
      <c r="R524" s="204"/>
    </row>
    <row r="525" spans="1:18" ht="48.6" customHeight="1">
      <c r="A525" s="298"/>
      <c r="B525" s="299"/>
      <c r="C525" s="554">
        <v>4127</v>
      </c>
      <c r="D525" s="10" t="s">
        <v>266</v>
      </c>
      <c r="E525" s="148">
        <v>436</v>
      </c>
      <c r="F525" s="148">
        <v>436</v>
      </c>
      <c r="G525" s="202"/>
      <c r="H525" s="204"/>
      <c r="I525" s="204"/>
      <c r="J525" s="204"/>
      <c r="K525" s="148">
        <v>436</v>
      </c>
      <c r="L525" s="204"/>
      <c r="M525" s="204"/>
      <c r="N525" s="204"/>
      <c r="O525" s="204"/>
      <c r="P525" s="204"/>
      <c r="Q525" s="204"/>
      <c r="R525" s="204"/>
    </row>
    <row r="526" spans="1:18" ht="33" customHeight="1">
      <c r="A526" s="298"/>
      <c r="B526" s="299"/>
      <c r="C526" s="555">
        <v>4170</v>
      </c>
      <c r="D526" s="549" t="s">
        <v>28</v>
      </c>
      <c r="E526" s="148">
        <v>85400</v>
      </c>
      <c r="F526" s="148">
        <v>85400</v>
      </c>
      <c r="G526" s="202">
        <v>85400</v>
      </c>
      <c r="H526" s="204"/>
      <c r="I526" s="204"/>
      <c r="J526" s="204"/>
      <c r="K526" s="148"/>
      <c r="L526" s="204"/>
      <c r="M526" s="204"/>
      <c r="N526" s="204"/>
      <c r="O526" s="204"/>
      <c r="P526" s="204"/>
      <c r="Q526" s="204"/>
      <c r="R526" s="204"/>
    </row>
    <row r="527" spans="1:18" ht="31.5" customHeight="1">
      <c r="A527" s="298"/>
      <c r="B527" s="299"/>
      <c r="C527" s="556">
        <v>4177</v>
      </c>
      <c r="D527" s="549" t="s">
        <v>28</v>
      </c>
      <c r="E527" s="148">
        <v>17828</v>
      </c>
      <c r="F527" s="148">
        <v>17828</v>
      </c>
      <c r="G527" s="202"/>
      <c r="H527" s="204"/>
      <c r="I527" s="204"/>
      <c r="J527" s="204"/>
      <c r="K527" s="148">
        <v>17828</v>
      </c>
      <c r="L527" s="204"/>
      <c r="M527" s="204"/>
      <c r="N527" s="204"/>
      <c r="O527" s="204"/>
      <c r="P527" s="204"/>
      <c r="Q527" s="204"/>
      <c r="R527" s="204"/>
    </row>
    <row r="528" spans="1:18" ht="31.5" customHeight="1">
      <c r="A528" s="298"/>
      <c r="B528" s="334"/>
      <c r="C528" s="832">
        <v>4210</v>
      </c>
      <c r="D528" s="557" t="s">
        <v>16</v>
      </c>
      <c r="E528" s="280">
        <v>0</v>
      </c>
      <c r="F528" s="280">
        <v>0</v>
      </c>
      <c r="G528" s="337"/>
      <c r="H528" s="338"/>
      <c r="I528" s="338"/>
      <c r="J528" s="338"/>
      <c r="K528" s="280"/>
      <c r="L528" s="338"/>
      <c r="M528" s="338"/>
      <c r="N528" s="338"/>
      <c r="O528" s="338"/>
      <c r="P528" s="338"/>
      <c r="Q528" s="338"/>
      <c r="R528" s="338"/>
    </row>
    <row r="529" spans="1:18" ht="29.25" customHeight="1">
      <c r="A529" s="298"/>
      <c r="B529" s="334"/>
      <c r="C529" s="558">
        <v>4240</v>
      </c>
      <c r="D529" s="39" t="s">
        <v>240</v>
      </c>
      <c r="E529" s="337">
        <v>10000</v>
      </c>
      <c r="F529" s="337">
        <v>10000</v>
      </c>
      <c r="G529" s="337"/>
      <c r="H529" s="338">
        <v>10000</v>
      </c>
      <c r="I529" s="338"/>
      <c r="J529" s="338"/>
      <c r="K529" s="337"/>
      <c r="L529" s="338"/>
      <c r="M529" s="338"/>
      <c r="N529" s="338"/>
      <c r="O529" s="338"/>
      <c r="P529" s="338"/>
      <c r="Q529" s="338"/>
      <c r="R529" s="338"/>
    </row>
    <row r="530" spans="1:18" ht="27" customHeight="1">
      <c r="A530" s="298"/>
      <c r="B530" s="334"/>
      <c r="C530" s="568">
        <v>4300</v>
      </c>
      <c r="D530" s="560" t="s">
        <v>7</v>
      </c>
      <c r="E530" s="337">
        <v>0</v>
      </c>
      <c r="F530" s="337">
        <v>0</v>
      </c>
      <c r="G530" s="337"/>
      <c r="H530" s="338"/>
      <c r="I530" s="338"/>
      <c r="J530" s="338"/>
      <c r="K530" s="337"/>
      <c r="L530" s="338"/>
      <c r="M530" s="338"/>
      <c r="N530" s="338"/>
      <c r="O530" s="338"/>
      <c r="P530" s="338"/>
      <c r="Q530" s="338"/>
      <c r="R530" s="338"/>
    </row>
    <row r="531" spans="1:18" ht="28.5" customHeight="1">
      <c r="A531" s="298"/>
      <c r="B531" s="299"/>
      <c r="C531" s="559">
        <v>4307</v>
      </c>
      <c r="D531" s="560" t="s">
        <v>7</v>
      </c>
      <c r="E531" s="510">
        <v>113151</v>
      </c>
      <c r="F531" s="510">
        <v>113151</v>
      </c>
      <c r="G531" s="510"/>
      <c r="H531" s="511"/>
      <c r="I531" s="511"/>
      <c r="J531" s="511"/>
      <c r="K531" s="510">
        <v>113151</v>
      </c>
      <c r="L531" s="511"/>
      <c r="M531" s="511"/>
      <c r="N531" s="511"/>
      <c r="O531" s="511"/>
      <c r="P531" s="511"/>
      <c r="Q531" s="511"/>
      <c r="R531" s="511"/>
    </row>
    <row r="532" spans="1:18" ht="26.25" customHeight="1">
      <c r="A532" s="298"/>
      <c r="B532" s="334"/>
      <c r="C532" s="42">
        <v>4417</v>
      </c>
      <c r="D532" s="41" t="s">
        <v>33</v>
      </c>
      <c r="E532" s="280">
        <v>2000</v>
      </c>
      <c r="F532" s="280">
        <v>2000</v>
      </c>
      <c r="G532" s="280"/>
      <c r="H532" s="168"/>
      <c r="I532" s="168"/>
      <c r="J532" s="168"/>
      <c r="K532" s="280">
        <v>2000</v>
      </c>
      <c r="L532" s="168"/>
      <c r="M532" s="168"/>
      <c r="N532" s="168"/>
      <c r="O532" s="168"/>
      <c r="P532" s="168"/>
      <c r="Q532" s="168"/>
      <c r="R532" s="168"/>
    </row>
    <row r="533" spans="1:18" ht="26.25" customHeight="1">
      <c r="A533" s="298"/>
      <c r="B533" s="334"/>
      <c r="C533" s="42">
        <v>4427</v>
      </c>
      <c r="D533" s="41" t="s">
        <v>75</v>
      </c>
      <c r="E533" s="280">
        <v>47294</v>
      </c>
      <c r="F533" s="280">
        <v>47294</v>
      </c>
      <c r="G533" s="280"/>
      <c r="H533" s="168"/>
      <c r="I533" s="168"/>
      <c r="J533" s="168"/>
      <c r="K533" s="280">
        <v>47294</v>
      </c>
      <c r="L533" s="168"/>
      <c r="M533" s="168"/>
      <c r="N533" s="168"/>
      <c r="O533" s="168"/>
      <c r="P533" s="168"/>
      <c r="Q533" s="168"/>
      <c r="R533" s="168"/>
    </row>
    <row r="534" spans="1:18" ht="29.25" customHeight="1">
      <c r="A534" s="114"/>
      <c r="B534" s="46"/>
      <c r="C534" s="568">
        <v>4440</v>
      </c>
      <c r="D534" s="809" t="s">
        <v>34</v>
      </c>
      <c r="E534" s="337">
        <v>0</v>
      </c>
      <c r="F534" s="337">
        <v>0</v>
      </c>
      <c r="G534" s="338"/>
      <c r="H534" s="338"/>
      <c r="I534" s="338"/>
      <c r="J534" s="338"/>
      <c r="K534" s="337"/>
      <c r="L534" s="338"/>
      <c r="M534" s="338"/>
      <c r="N534" s="338"/>
      <c r="O534" s="338"/>
      <c r="P534" s="338"/>
      <c r="Q534" s="338"/>
      <c r="R534" s="338"/>
    </row>
    <row r="535" spans="1:18" ht="37.5" customHeight="1">
      <c r="A535" s="837">
        <v>851</v>
      </c>
      <c r="B535" s="838"/>
      <c r="C535" s="839"/>
      <c r="D535" s="840" t="s">
        <v>105</v>
      </c>
      <c r="E535" s="841">
        <f>SUM(E536+E545+E549)</f>
        <v>441190</v>
      </c>
      <c r="F535" s="841">
        <f t="shared" ref="F535:R535" si="42">SUM(F536+F545+F549)</f>
        <v>441190</v>
      </c>
      <c r="G535" s="842">
        <f t="shared" si="42"/>
        <v>0</v>
      </c>
      <c r="H535" s="842">
        <f t="shared" si="42"/>
        <v>441190</v>
      </c>
      <c r="I535" s="842">
        <f t="shared" si="42"/>
        <v>0</v>
      </c>
      <c r="J535" s="842">
        <f t="shared" si="42"/>
        <v>0</v>
      </c>
      <c r="K535" s="841">
        <f t="shared" si="42"/>
        <v>0</v>
      </c>
      <c r="L535" s="841">
        <f t="shared" si="42"/>
        <v>0</v>
      </c>
      <c r="M535" s="841">
        <f t="shared" si="42"/>
        <v>0</v>
      </c>
      <c r="N535" s="841">
        <f t="shared" si="42"/>
        <v>0</v>
      </c>
      <c r="O535" s="841">
        <f t="shared" si="42"/>
        <v>0</v>
      </c>
      <c r="P535" s="841">
        <f t="shared" si="42"/>
        <v>0</v>
      </c>
      <c r="Q535" s="841">
        <f t="shared" si="42"/>
        <v>0</v>
      </c>
      <c r="R535" s="843">
        <f t="shared" si="42"/>
        <v>0</v>
      </c>
    </row>
    <row r="536" spans="1:18" ht="30" customHeight="1">
      <c r="A536" s="91"/>
      <c r="B536" s="768">
        <v>85111</v>
      </c>
      <c r="C536" s="835"/>
      <c r="D536" s="836" t="s">
        <v>106</v>
      </c>
      <c r="E536" s="514">
        <v>403190</v>
      </c>
      <c r="F536" s="514">
        <v>403190</v>
      </c>
      <c r="G536" s="805"/>
      <c r="H536" s="514">
        <v>403190</v>
      </c>
      <c r="I536" s="805">
        <v>0</v>
      </c>
      <c r="J536" s="805">
        <v>0</v>
      </c>
      <c r="K536" s="805">
        <v>0</v>
      </c>
      <c r="L536" s="805">
        <v>0</v>
      </c>
      <c r="M536" s="805">
        <v>0</v>
      </c>
      <c r="N536" s="514">
        <v>0</v>
      </c>
      <c r="O536" s="805">
        <v>0</v>
      </c>
      <c r="P536" s="514"/>
      <c r="Q536" s="514"/>
      <c r="R536" s="805">
        <v>0</v>
      </c>
    </row>
    <row r="537" spans="1:18" ht="30.75" customHeight="1">
      <c r="A537" s="91"/>
      <c r="B537" s="68"/>
      <c r="C537" s="27">
        <v>4150</v>
      </c>
      <c r="D537" s="26" t="s">
        <v>227</v>
      </c>
      <c r="E537" s="199">
        <v>403190</v>
      </c>
      <c r="F537" s="199">
        <v>403190</v>
      </c>
      <c r="G537" s="194"/>
      <c r="H537" s="199">
        <v>403190</v>
      </c>
      <c r="I537" s="194"/>
      <c r="J537" s="194"/>
      <c r="K537" s="194"/>
      <c r="L537" s="194"/>
      <c r="M537" s="194"/>
      <c r="N537" s="199"/>
      <c r="O537" s="194"/>
      <c r="P537" s="194"/>
      <c r="Q537" s="199"/>
      <c r="R537" s="194"/>
    </row>
    <row r="538" spans="1:18" ht="67.900000000000006" hidden="1" customHeight="1">
      <c r="A538" s="91"/>
      <c r="B538" s="68"/>
      <c r="C538" s="562">
        <v>4160</v>
      </c>
      <c r="D538" s="563" t="s">
        <v>107</v>
      </c>
      <c r="E538" s="564"/>
      <c r="F538" s="564"/>
      <c r="G538" s="565"/>
      <c r="H538" s="565"/>
      <c r="I538" s="565"/>
      <c r="J538" s="565"/>
      <c r="K538" s="565"/>
      <c r="L538" s="328"/>
      <c r="M538" s="328"/>
      <c r="N538" s="328"/>
      <c r="O538" s="565"/>
      <c r="P538" s="328"/>
      <c r="Q538" s="328"/>
      <c r="R538" s="328"/>
    </row>
    <row r="539" spans="1:18" ht="18" hidden="1" customHeight="1">
      <c r="A539" s="91"/>
      <c r="B539" s="68"/>
      <c r="C539" s="507">
        <v>4580</v>
      </c>
      <c r="D539" s="566" t="s">
        <v>77</v>
      </c>
      <c r="E539" s="367"/>
      <c r="F539" s="367"/>
      <c r="G539" s="196"/>
      <c r="H539" s="196"/>
      <c r="I539" s="196"/>
      <c r="J539" s="196"/>
      <c r="K539" s="196"/>
      <c r="L539" s="142"/>
      <c r="M539" s="142"/>
      <c r="N539" s="142"/>
      <c r="O539" s="196"/>
      <c r="P539" s="142"/>
      <c r="Q539" s="142"/>
      <c r="R539" s="142"/>
    </row>
    <row r="540" spans="1:18" ht="86.25" hidden="1" customHeight="1">
      <c r="A540" s="91"/>
      <c r="B540" s="567"/>
      <c r="C540" s="568">
        <v>4560</v>
      </c>
      <c r="D540" s="569" t="s">
        <v>236</v>
      </c>
      <c r="E540" s="337"/>
      <c r="F540" s="570"/>
      <c r="G540" s="571"/>
      <c r="H540" s="571"/>
      <c r="I540" s="571"/>
      <c r="J540" s="571"/>
      <c r="K540" s="571"/>
      <c r="L540" s="338"/>
      <c r="M540" s="338"/>
      <c r="N540" s="338"/>
      <c r="O540" s="571"/>
      <c r="P540" s="338"/>
      <c r="Q540" s="338"/>
      <c r="R540" s="338"/>
    </row>
    <row r="541" spans="1:18" ht="29.25" customHeight="1">
      <c r="A541" s="91"/>
      <c r="B541" s="68"/>
      <c r="C541" s="12">
        <v>6010</v>
      </c>
      <c r="D541" s="17" t="s">
        <v>221</v>
      </c>
      <c r="E541" s="205">
        <v>0</v>
      </c>
      <c r="F541" s="205"/>
      <c r="G541" s="102"/>
      <c r="H541" s="102"/>
      <c r="I541" s="102"/>
      <c r="J541" s="102"/>
      <c r="K541" s="102"/>
      <c r="L541" s="101"/>
      <c r="M541" s="101"/>
      <c r="N541" s="101">
        <v>0</v>
      </c>
      <c r="O541" s="102"/>
      <c r="P541" s="101"/>
      <c r="Q541" s="101"/>
      <c r="R541" s="101"/>
    </row>
    <row r="542" spans="1:18" ht="21" hidden="1" customHeight="1">
      <c r="A542" s="91"/>
      <c r="B542" s="25" t="s">
        <v>201</v>
      </c>
      <c r="C542" s="347"/>
      <c r="D542" s="572" t="s">
        <v>202</v>
      </c>
      <c r="E542" s="75"/>
      <c r="F542" s="75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</row>
    <row r="543" spans="1:18" ht="95.25" hidden="1" customHeight="1">
      <c r="A543" s="91"/>
      <c r="B543" s="68"/>
      <c r="C543" s="14">
        <v>6230</v>
      </c>
      <c r="D543" s="573" t="s">
        <v>203</v>
      </c>
      <c r="E543" s="163"/>
      <c r="F543" s="163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</row>
    <row r="544" spans="1:18" ht="75" hidden="1" customHeight="1">
      <c r="A544" s="91"/>
      <c r="B544" s="567"/>
      <c r="C544" s="46">
        <v>6230</v>
      </c>
      <c r="D544" s="574" t="s">
        <v>203</v>
      </c>
      <c r="E544" s="449"/>
      <c r="F544" s="449"/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</row>
    <row r="545" spans="1:18" ht="58.5" customHeight="1">
      <c r="A545" s="298"/>
      <c r="B545" s="266">
        <v>85156</v>
      </c>
      <c r="C545" s="575"/>
      <c r="D545" s="268" t="s">
        <v>142</v>
      </c>
      <c r="E545" s="209">
        <v>0</v>
      </c>
      <c r="F545" s="210"/>
      <c r="G545" s="211"/>
      <c r="H545" s="210"/>
      <c r="I545" s="211">
        <v>0</v>
      </c>
      <c r="J545" s="211">
        <v>0</v>
      </c>
      <c r="K545" s="211">
        <v>0</v>
      </c>
      <c r="L545" s="211">
        <v>0</v>
      </c>
      <c r="M545" s="211">
        <v>0</v>
      </c>
      <c r="N545" s="211">
        <v>0</v>
      </c>
      <c r="O545" s="211">
        <v>0</v>
      </c>
      <c r="P545" s="211">
        <v>0</v>
      </c>
      <c r="Q545" s="190"/>
      <c r="R545" s="211">
        <v>0</v>
      </c>
    </row>
    <row r="546" spans="1:18" ht="35.25" customHeight="1">
      <c r="A546" s="136"/>
      <c r="B546" s="141"/>
      <c r="C546" s="576">
        <v>2950</v>
      </c>
      <c r="D546" s="824" t="s">
        <v>274</v>
      </c>
      <c r="E546" s="220">
        <v>0</v>
      </c>
      <c r="F546" s="112"/>
      <c r="G546" s="96"/>
      <c r="H546" s="112"/>
      <c r="I546" s="96"/>
      <c r="J546" s="96"/>
      <c r="K546" s="96"/>
      <c r="L546" s="96"/>
      <c r="M546" s="96"/>
      <c r="N546" s="96"/>
      <c r="O546" s="96"/>
      <c r="P546" s="96"/>
      <c r="Q546" s="113"/>
      <c r="R546" s="96"/>
    </row>
    <row r="547" spans="1:18" ht="65.25" hidden="1" customHeight="1">
      <c r="A547" s="136"/>
      <c r="B547" s="141"/>
      <c r="C547" s="577">
        <v>2910</v>
      </c>
      <c r="D547" s="10" t="s">
        <v>196</v>
      </c>
      <c r="E547" s="148">
        <v>0</v>
      </c>
      <c r="F547" s="148">
        <v>0</v>
      </c>
      <c r="G547" s="142"/>
      <c r="H547" s="148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1:18" ht="79.5" hidden="1" customHeight="1">
      <c r="A548" s="136"/>
      <c r="B548" s="141"/>
      <c r="C548" s="578">
        <v>4560</v>
      </c>
      <c r="D548" s="579" t="s">
        <v>197</v>
      </c>
      <c r="E548" s="205">
        <v>0</v>
      </c>
      <c r="F548" s="205">
        <v>0</v>
      </c>
      <c r="G548" s="101"/>
      <c r="H548" s="205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</row>
    <row r="549" spans="1:18" ht="15" customHeight="1">
      <c r="A549" s="136"/>
      <c r="B549" s="580">
        <v>85195</v>
      </c>
      <c r="C549" s="581"/>
      <c r="D549" s="582" t="s">
        <v>47</v>
      </c>
      <c r="E549" s="107">
        <v>38000</v>
      </c>
      <c r="F549" s="107">
        <v>38000</v>
      </c>
      <c r="G549" s="210">
        <v>0</v>
      </c>
      <c r="H549" s="107">
        <v>38000</v>
      </c>
      <c r="I549" s="210">
        <v>0</v>
      </c>
      <c r="J549" s="210">
        <v>0</v>
      </c>
      <c r="K549" s="210">
        <v>0</v>
      </c>
      <c r="L549" s="210">
        <v>0</v>
      </c>
      <c r="M549" s="210">
        <v>0</v>
      </c>
      <c r="N549" s="210">
        <v>0</v>
      </c>
      <c r="O549" s="210">
        <v>0</v>
      </c>
      <c r="P549" s="210">
        <v>0</v>
      </c>
      <c r="Q549" s="323"/>
      <c r="R549" s="210">
        <v>0</v>
      </c>
    </row>
    <row r="550" spans="1:18" ht="57.75" customHeight="1" thickBot="1">
      <c r="A550" s="136"/>
      <c r="B550" s="68"/>
      <c r="C550" s="583" t="s">
        <v>6</v>
      </c>
      <c r="D550" s="218" t="s">
        <v>284</v>
      </c>
      <c r="E550" s="118">
        <v>38000</v>
      </c>
      <c r="F550" s="118">
        <v>38000</v>
      </c>
      <c r="G550" s="120"/>
      <c r="H550" s="118">
        <v>38000</v>
      </c>
      <c r="I550" s="120">
        <v>0</v>
      </c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1:18" ht="37.5" customHeight="1" thickBot="1">
      <c r="A551" s="121">
        <v>852</v>
      </c>
      <c r="B551" s="122"/>
      <c r="C551" s="426"/>
      <c r="D551" s="122" t="s">
        <v>108</v>
      </c>
      <c r="E551" s="82">
        <f t="shared" ref="E551:R551" si="43">SUM(E552+E580+E582+E602+E610+E586)</f>
        <v>9504270</v>
      </c>
      <c r="F551" s="82">
        <f t="shared" si="43"/>
        <v>7850190</v>
      </c>
      <c r="G551" s="82">
        <f t="shared" si="43"/>
        <v>5574293</v>
      </c>
      <c r="H551" s="82">
        <f t="shared" si="43"/>
        <v>1401904</v>
      </c>
      <c r="I551" s="82">
        <f t="shared" si="43"/>
        <v>851859</v>
      </c>
      <c r="J551" s="82">
        <f t="shared" si="43"/>
        <v>22134</v>
      </c>
      <c r="K551" s="82">
        <f t="shared" si="43"/>
        <v>0</v>
      </c>
      <c r="L551" s="82">
        <f t="shared" si="43"/>
        <v>0</v>
      </c>
      <c r="M551" s="82">
        <f t="shared" si="43"/>
        <v>0</v>
      </c>
      <c r="N551" s="82">
        <f t="shared" si="43"/>
        <v>1654080</v>
      </c>
      <c r="O551" s="82">
        <f t="shared" si="43"/>
        <v>1654080</v>
      </c>
      <c r="P551" s="82">
        <f t="shared" si="43"/>
        <v>0</v>
      </c>
      <c r="Q551" s="82">
        <f t="shared" si="43"/>
        <v>0</v>
      </c>
      <c r="R551" s="82">
        <f t="shared" si="43"/>
        <v>0</v>
      </c>
    </row>
    <row r="552" spans="1:18" ht="31.5" customHeight="1">
      <c r="A552" s="136"/>
      <c r="B552" s="266">
        <v>85202</v>
      </c>
      <c r="C552" s="575"/>
      <c r="D552" s="584" t="s">
        <v>112</v>
      </c>
      <c r="E552" s="209">
        <f t="shared" ref="E552:R552" si="44">SUM(E553:E579)</f>
        <v>7531997</v>
      </c>
      <c r="F552" s="209">
        <f t="shared" si="44"/>
        <v>5877917</v>
      </c>
      <c r="G552" s="209">
        <f t="shared" si="44"/>
        <v>4593076</v>
      </c>
      <c r="H552" s="209">
        <f t="shared" si="44"/>
        <v>1266107</v>
      </c>
      <c r="I552" s="209">
        <f t="shared" si="44"/>
        <v>0</v>
      </c>
      <c r="J552" s="209">
        <f t="shared" si="44"/>
        <v>18734</v>
      </c>
      <c r="K552" s="585">
        <f t="shared" si="44"/>
        <v>0</v>
      </c>
      <c r="L552" s="585">
        <f t="shared" si="44"/>
        <v>0</v>
      </c>
      <c r="M552" s="585">
        <f t="shared" si="44"/>
        <v>0</v>
      </c>
      <c r="N552" s="585">
        <f t="shared" si="44"/>
        <v>1654080</v>
      </c>
      <c r="O552" s="585">
        <f t="shared" si="44"/>
        <v>1654080</v>
      </c>
      <c r="P552" s="585">
        <f t="shared" si="44"/>
        <v>0</v>
      </c>
      <c r="Q552" s="190">
        <f t="shared" si="44"/>
        <v>0</v>
      </c>
      <c r="R552" s="585">
        <f t="shared" si="44"/>
        <v>0</v>
      </c>
    </row>
    <row r="553" spans="1:18" ht="39" customHeight="1">
      <c r="A553" s="136"/>
      <c r="B553" s="299"/>
      <c r="C553" s="586">
        <v>3020</v>
      </c>
      <c r="D553" s="94" t="s">
        <v>20</v>
      </c>
      <c r="E553" s="111">
        <v>18734</v>
      </c>
      <c r="F553" s="111">
        <v>18734</v>
      </c>
      <c r="G553" s="96"/>
      <c r="H553" s="112"/>
      <c r="I553" s="96"/>
      <c r="J553" s="96">
        <v>18734</v>
      </c>
      <c r="K553" s="96"/>
      <c r="L553" s="96"/>
      <c r="M553" s="96"/>
      <c r="N553" s="96"/>
      <c r="O553" s="96"/>
      <c r="P553" s="96"/>
      <c r="Q553" s="113"/>
      <c r="R553" s="96"/>
    </row>
    <row r="554" spans="1:18" ht="30.75" customHeight="1">
      <c r="A554" s="136"/>
      <c r="B554" s="146"/>
      <c r="C554" s="507">
        <v>4010</v>
      </c>
      <c r="D554" s="13" t="s">
        <v>22</v>
      </c>
      <c r="E554" s="148">
        <v>3529205</v>
      </c>
      <c r="F554" s="148">
        <v>3529205</v>
      </c>
      <c r="G554" s="148">
        <v>3529205</v>
      </c>
      <c r="H554" s="148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1:18" ht="26.25" customHeight="1">
      <c r="A555" s="136"/>
      <c r="B555" s="146"/>
      <c r="C555" s="507">
        <v>4040</v>
      </c>
      <c r="D555" s="13" t="s">
        <v>24</v>
      </c>
      <c r="E555" s="148">
        <v>232567</v>
      </c>
      <c r="F555" s="148">
        <v>232567</v>
      </c>
      <c r="G555" s="148">
        <v>232567</v>
      </c>
      <c r="H555" s="148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1:18" ht="33" customHeight="1">
      <c r="A556" s="136"/>
      <c r="B556" s="146"/>
      <c r="C556" s="507">
        <v>4110</v>
      </c>
      <c r="D556" s="13" t="s">
        <v>25</v>
      </c>
      <c r="E556" s="148">
        <v>624707</v>
      </c>
      <c r="F556" s="148">
        <v>624707</v>
      </c>
      <c r="G556" s="148">
        <v>624707</v>
      </c>
      <c r="H556" s="148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1:18" ht="43.9" customHeight="1">
      <c r="A557" s="136"/>
      <c r="B557" s="146"/>
      <c r="C557" s="507">
        <v>4120</v>
      </c>
      <c r="D557" s="10" t="s">
        <v>266</v>
      </c>
      <c r="E557" s="148">
        <v>59713</v>
      </c>
      <c r="F557" s="148">
        <v>59713</v>
      </c>
      <c r="G557" s="148">
        <v>59713</v>
      </c>
      <c r="H557" s="148"/>
      <c r="I557" s="148"/>
      <c r="J557" s="148"/>
      <c r="K557" s="148"/>
      <c r="L557" s="148"/>
      <c r="M557" s="142"/>
      <c r="N557" s="142"/>
      <c r="O557" s="142"/>
      <c r="P557" s="142"/>
      <c r="Q557" s="142"/>
      <c r="R557" s="142"/>
    </row>
    <row r="558" spans="1:18" ht="33.75" customHeight="1">
      <c r="A558" s="136"/>
      <c r="B558" s="146"/>
      <c r="C558" s="507">
        <v>4170</v>
      </c>
      <c r="D558" s="566" t="s">
        <v>28</v>
      </c>
      <c r="E558" s="148">
        <v>105600</v>
      </c>
      <c r="F558" s="148">
        <v>105600</v>
      </c>
      <c r="G558" s="148">
        <v>105600</v>
      </c>
      <c r="H558" s="148"/>
      <c r="I558" s="148"/>
      <c r="J558" s="148"/>
      <c r="K558" s="148"/>
      <c r="L558" s="148"/>
      <c r="M558" s="142"/>
      <c r="N558" s="142"/>
      <c r="O558" s="142"/>
      <c r="P558" s="142"/>
      <c r="Q558" s="142"/>
      <c r="R558" s="142"/>
    </row>
    <row r="559" spans="1:18" ht="31.5" customHeight="1">
      <c r="A559" s="136"/>
      <c r="B559" s="146"/>
      <c r="C559" s="507">
        <v>4210</v>
      </c>
      <c r="D559" s="13" t="s">
        <v>16</v>
      </c>
      <c r="E559" s="148">
        <v>282600</v>
      </c>
      <c r="F559" s="148">
        <v>282600</v>
      </c>
      <c r="G559" s="148"/>
      <c r="H559" s="148">
        <v>282600</v>
      </c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1:18" ht="34.5" customHeight="1">
      <c r="A560" s="136"/>
      <c r="B560" s="146"/>
      <c r="C560" s="507">
        <v>4220</v>
      </c>
      <c r="D560" s="13" t="s">
        <v>110</v>
      </c>
      <c r="E560" s="148">
        <v>471123</v>
      </c>
      <c r="F560" s="148">
        <v>471123</v>
      </c>
      <c r="G560" s="148"/>
      <c r="H560" s="148">
        <v>471123</v>
      </c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1:18" ht="42" customHeight="1">
      <c r="A561" s="136"/>
      <c r="B561" s="146"/>
      <c r="C561" s="507">
        <v>4230</v>
      </c>
      <c r="D561" s="10" t="s">
        <v>74</v>
      </c>
      <c r="E561" s="148">
        <v>24769</v>
      </c>
      <c r="F561" s="148">
        <v>24769</v>
      </c>
      <c r="G561" s="148"/>
      <c r="H561" s="148">
        <v>24769</v>
      </c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1:18" ht="33.75" customHeight="1">
      <c r="A562" s="136"/>
      <c r="B562" s="146"/>
      <c r="C562" s="507">
        <v>4260</v>
      </c>
      <c r="D562" s="13" t="s">
        <v>29</v>
      </c>
      <c r="E562" s="142">
        <v>128035</v>
      </c>
      <c r="F562" s="142">
        <v>128035</v>
      </c>
      <c r="G562" s="148"/>
      <c r="H562" s="142">
        <v>128035</v>
      </c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1:18" ht="26.25" customHeight="1">
      <c r="A563" s="136"/>
      <c r="B563" s="146"/>
      <c r="C563" s="507">
        <v>4270</v>
      </c>
      <c r="D563" s="13" t="s">
        <v>30</v>
      </c>
      <c r="E563" s="142">
        <v>12100</v>
      </c>
      <c r="F563" s="142">
        <v>12100</v>
      </c>
      <c r="G563" s="142"/>
      <c r="H563" s="142">
        <v>12100</v>
      </c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1:18" ht="27.75" customHeight="1">
      <c r="A564" s="136"/>
      <c r="B564" s="146"/>
      <c r="C564" s="507">
        <v>4280</v>
      </c>
      <c r="D564" s="13" t="s">
        <v>31</v>
      </c>
      <c r="E564" s="148">
        <v>60200</v>
      </c>
      <c r="F564" s="148">
        <v>60200</v>
      </c>
      <c r="G564" s="142"/>
      <c r="H564" s="148">
        <v>60200</v>
      </c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</row>
    <row r="565" spans="1:18" ht="29.25" customHeight="1">
      <c r="A565" s="136"/>
      <c r="B565" s="146"/>
      <c r="C565" s="507">
        <v>4300</v>
      </c>
      <c r="D565" s="13" t="s">
        <v>7</v>
      </c>
      <c r="E565" s="148">
        <v>132305</v>
      </c>
      <c r="F565" s="148">
        <v>132305</v>
      </c>
      <c r="G565" s="142"/>
      <c r="H565" s="148">
        <v>132305</v>
      </c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1:18" ht="44.25" customHeight="1">
      <c r="A566" s="136"/>
      <c r="B566" s="146"/>
      <c r="C566" s="507">
        <v>4360</v>
      </c>
      <c r="D566" s="11" t="s">
        <v>189</v>
      </c>
      <c r="E566" s="148">
        <v>4048</v>
      </c>
      <c r="F566" s="148">
        <v>4048</v>
      </c>
      <c r="G566" s="142"/>
      <c r="H566" s="148">
        <v>4048</v>
      </c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1:18" ht="27" customHeight="1">
      <c r="A567" s="136"/>
      <c r="B567" s="146"/>
      <c r="C567" s="507">
        <v>4410</v>
      </c>
      <c r="D567" s="13" t="s">
        <v>33</v>
      </c>
      <c r="E567" s="148">
        <v>500</v>
      </c>
      <c r="F567" s="148">
        <v>500</v>
      </c>
      <c r="G567" s="142"/>
      <c r="H567" s="148">
        <v>500</v>
      </c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1:18" ht="27" customHeight="1">
      <c r="A568" s="136"/>
      <c r="B568" s="146"/>
      <c r="C568" s="507">
        <v>4430</v>
      </c>
      <c r="D568" s="13" t="s">
        <v>65</v>
      </c>
      <c r="E568" s="148">
        <v>3800</v>
      </c>
      <c r="F568" s="148">
        <v>3800</v>
      </c>
      <c r="G568" s="142"/>
      <c r="H568" s="148">
        <v>3800</v>
      </c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1:18" ht="27.75" customHeight="1">
      <c r="A569" s="136"/>
      <c r="B569" s="146"/>
      <c r="C569" s="31">
        <v>4440</v>
      </c>
      <c r="D569" s="587" t="s">
        <v>34</v>
      </c>
      <c r="E569" s="154">
        <v>131771</v>
      </c>
      <c r="F569" s="154">
        <v>131771</v>
      </c>
      <c r="G569" s="155"/>
      <c r="H569" s="154">
        <v>131771</v>
      </c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</row>
    <row r="570" spans="1:18" ht="25.5" customHeight="1">
      <c r="A570" s="136"/>
      <c r="B570" s="146"/>
      <c r="C570" s="31">
        <v>4480</v>
      </c>
      <c r="D570" s="587" t="s">
        <v>35</v>
      </c>
      <c r="E570" s="154">
        <v>4743</v>
      </c>
      <c r="F570" s="154">
        <v>4743</v>
      </c>
      <c r="G570" s="155"/>
      <c r="H570" s="154">
        <v>4743</v>
      </c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</row>
    <row r="571" spans="1:18" ht="26.25" customHeight="1">
      <c r="A571" s="136"/>
      <c r="B571" s="146"/>
      <c r="C571" s="31">
        <v>4510</v>
      </c>
      <c r="D571" s="588" t="s">
        <v>173</v>
      </c>
      <c r="E571" s="154">
        <v>510</v>
      </c>
      <c r="F571" s="154">
        <v>510</v>
      </c>
      <c r="G571" s="155"/>
      <c r="H571" s="154">
        <v>510</v>
      </c>
      <c r="I571" s="155"/>
      <c r="J571" s="155"/>
      <c r="K571" s="155"/>
      <c r="L571" s="155"/>
      <c r="M571" s="155"/>
      <c r="N571" s="155"/>
      <c r="O571" s="155"/>
      <c r="P571" s="155"/>
      <c r="Q571" s="155"/>
      <c r="R571" s="155"/>
    </row>
    <row r="572" spans="1:18" ht="38.25" customHeight="1">
      <c r="A572" s="136"/>
      <c r="B572" s="146"/>
      <c r="C572" s="31">
        <v>4520</v>
      </c>
      <c r="D572" s="28" t="s">
        <v>37</v>
      </c>
      <c r="E572" s="154">
        <v>3</v>
      </c>
      <c r="F572" s="154">
        <v>3</v>
      </c>
      <c r="G572" s="155"/>
      <c r="H572" s="154">
        <v>3</v>
      </c>
      <c r="I572" s="155"/>
      <c r="J572" s="155"/>
      <c r="K572" s="155"/>
      <c r="L572" s="155"/>
      <c r="M572" s="155"/>
      <c r="N572" s="155"/>
      <c r="O572" s="155"/>
      <c r="P572" s="155"/>
      <c r="Q572" s="155"/>
      <c r="R572" s="155"/>
    </row>
    <row r="573" spans="1:18" ht="23.25" hidden="1" customHeight="1">
      <c r="A573" s="136"/>
      <c r="B573" s="146"/>
      <c r="C573" s="31">
        <v>4530</v>
      </c>
      <c r="D573" s="16" t="s">
        <v>168</v>
      </c>
      <c r="E573" s="154"/>
      <c r="F573" s="154"/>
      <c r="G573" s="155"/>
      <c r="H573" s="154"/>
      <c r="I573" s="155"/>
      <c r="J573" s="155"/>
      <c r="K573" s="155"/>
      <c r="L573" s="155"/>
      <c r="M573" s="155"/>
      <c r="N573" s="155"/>
      <c r="O573" s="155"/>
      <c r="P573" s="155"/>
      <c r="Q573" s="155"/>
      <c r="R573" s="155"/>
    </row>
    <row r="574" spans="1:18" ht="12.75" hidden="1" customHeight="1">
      <c r="A574" s="136"/>
      <c r="B574" s="146"/>
      <c r="C574" s="31">
        <v>4610</v>
      </c>
      <c r="D574" s="587" t="s">
        <v>67</v>
      </c>
      <c r="E574" s="154"/>
      <c r="F574" s="154"/>
      <c r="G574" s="155"/>
      <c r="H574" s="154"/>
      <c r="I574" s="155"/>
      <c r="J574" s="155"/>
      <c r="K574" s="155"/>
      <c r="L574" s="155"/>
      <c r="M574" s="155"/>
      <c r="N574" s="155"/>
      <c r="O574" s="155"/>
      <c r="P574" s="155"/>
      <c r="Q574" s="155"/>
      <c r="R574" s="155"/>
    </row>
    <row r="575" spans="1:18" ht="46.5" customHeight="1">
      <c r="A575" s="136"/>
      <c r="B575" s="167"/>
      <c r="C575" s="42">
        <v>4700</v>
      </c>
      <c r="D575" s="39" t="s">
        <v>39</v>
      </c>
      <c r="E575" s="280">
        <v>9600</v>
      </c>
      <c r="F575" s="280">
        <v>9600</v>
      </c>
      <c r="G575" s="168"/>
      <c r="H575" s="280">
        <v>9600</v>
      </c>
      <c r="I575" s="168"/>
      <c r="J575" s="168"/>
      <c r="K575" s="168"/>
      <c r="L575" s="168"/>
      <c r="M575" s="168"/>
      <c r="N575" s="168"/>
      <c r="O575" s="168"/>
      <c r="P575" s="168"/>
      <c r="Q575" s="168"/>
      <c r="R575" s="168"/>
    </row>
    <row r="576" spans="1:18" ht="37.5" customHeight="1">
      <c r="A576" s="589"/>
      <c r="B576" s="403"/>
      <c r="C576" s="53">
        <v>4710</v>
      </c>
      <c r="D576" s="30" t="s">
        <v>231</v>
      </c>
      <c r="E576" s="158">
        <v>5000</v>
      </c>
      <c r="F576" s="158">
        <v>5000</v>
      </c>
      <c r="G576" s="159">
        <v>5000</v>
      </c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1:18" ht="28.5" customHeight="1">
      <c r="A577" s="136"/>
      <c r="B577" s="167"/>
      <c r="C577" s="14">
        <v>4780</v>
      </c>
      <c r="D577" s="573" t="s">
        <v>98</v>
      </c>
      <c r="E577" s="163">
        <v>36284</v>
      </c>
      <c r="F577" s="163">
        <v>36284</v>
      </c>
      <c r="G577" s="164">
        <v>36284</v>
      </c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</row>
    <row r="578" spans="1:18" ht="30" customHeight="1">
      <c r="A578" s="136"/>
      <c r="B578" s="146"/>
      <c r="C578" s="42">
        <v>6050</v>
      </c>
      <c r="D578" s="590" t="s">
        <v>40</v>
      </c>
      <c r="E578" s="280">
        <v>1654080</v>
      </c>
      <c r="F578" s="591"/>
      <c r="G578" s="592"/>
      <c r="H578" s="591"/>
      <c r="I578" s="592"/>
      <c r="J578" s="592"/>
      <c r="K578" s="592"/>
      <c r="L578" s="592"/>
      <c r="M578" s="592"/>
      <c r="N578" s="168">
        <v>1654080</v>
      </c>
      <c r="O578" s="168">
        <v>1654080</v>
      </c>
      <c r="P578" s="592"/>
      <c r="Q578" s="168"/>
      <c r="R578" s="168"/>
    </row>
    <row r="579" spans="1:18" ht="42.75" hidden="1" customHeight="1">
      <c r="A579" s="136"/>
      <c r="B579" s="593"/>
      <c r="C579" s="535">
        <v>6060</v>
      </c>
      <c r="D579" s="30" t="s">
        <v>41</v>
      </c>
      <c r="E579" s="474"/>
      <c r="F579" s="158"/>
      <c r="G579" s="159"/>
      <c r="H579" s="158"/>
      <c r="I579" s="159"/>
      <c r="J579" s="475"/>
      <c r="K579" s="475"/>
      <c r="L579" s="475"/>
      <c r="M579" s="475"/>
      <c r="N579" s="475">
        <v>0</v>
      </c>
      <c r="O579" s="475">
        <v>0</v>
      </c>
      <c r="P579" s="475"/>
      <c r="Q579" s="475"/>
      <c r="R579" s="475"/>
    </row>
    <row r="580" spans="1:18" ht="30" customHeight="1">
      <c r="A580" s="136"/>
      <c r="B580" s="594">
        <v>85203</v>
      </c>
      <c r="C580" s="595"/>
      <c r="D580" s="596" t="s">
        <v>113</v>
      </c>
      <c r="E580" s="71">
        <v>844059</v>
      </c>
      <c r="F580" s="72">
        <v>844059</v>
      </c>
      <c r="G580" s="342"/>
      <c r="H580" s="342"/>
      <c r="I580" s="72">
        <v>844059</v>
      </c>
      <c r="J580" s="342">
        <v>0</v>
      </c>
      <c r="K580" s="342">
        <v>0</v>
      </c>
      <c r="L580" s="342">
        <v>0</v>
      </c>
      <c r="M580" s="342">
        <v>0</v>
      </c>
      <c r="N580" s="342">
        <v>0</v>
      </c>
      <c r="O580" s="342">
        <v>0</v>
      </c>
      <c r="P580" s="342">
        <v>0</v>
      </c>
      <c r="Q580" s="597"/>
      <c r="R580" s="342">
        <v>0</v>
      </c>
    </row>
    <row r="581" spans="1:18" ht="71.25" customHeight="1">
      <c r="A581" s="136"/>
      <c r="B581" s="265"/>
      <c r="C581" s="598">
        <v>2830</v>
      </c>
      <c r="D581" s="599" t="s">
        <v>111</v>
      </c>
      <c r="E581" s="600">
        <v>844059</v>
      </c>
      <c r="F581" s="600">
        <v>844059</v>
      </c>
      <c r="G581" s="601"/>
      <c r="H581" s="601"/>
      <c r="I581" s="600">
        <v>844059</v>
      </c>
      <c r="J581" s="265"/>
      <c r="K581" s="265"/>
      <c r="L581" s="265"/>
      <c r="M581" s="265"/>
      <c r="N581" s="265"/>
      <c r="O581" s="265"/>
      <c r="P581" s="265"/>
      <c r="Q581" s="265"/>
      <c r="R581" s="265"/>
    </row>
    <row r="582" spans="1:18" ht="46.5" customHeight="1">
      <c r="A582" s="136"/>
      <c r="B582" s="525">
        <v>85205</v>
      </c>
      <c r="C582" s="602"/>
      <c r="D582" s="526" t="s">
        <v>116</v>
      </c>
      <c r="E582" s="257">
        <f t="shared" ref="E582:L582" si="45">SUM(E583:E585)</f>
        <v>10300</v>
      </c>
      <c r="F582" s="257">
        <f t="shared" si="45"/>
        <v>10300</v>
      </c>
      <c r="G582" s="257">
        <f t="shared" si="45"/>
        <v>5900</v>
      </c>
      <c r="H582" s="257">
        <f t="shared" si="45"/>
        <v>4000</v>
      </c>
      <c r="I582" s="257">
        <f t="shared" si="45"/>
        <v>0</v>
      </c>
      <c r="J582" s="257">
        <f t="shared" si="45"/>
        <v>400</v>
      </c>
      <c r="K582" s="257">
        <f t="shared" si="45"/>
        <v>0</v>
      </c>
      <c r="L582" s="257">
        <f t="shared" si="45"/>
        <v>0</v>
      </c>
      <c r="M582" s="323">
        <v>0</v>
      </c>
      <c r="N582" s="323">
        <v>0</v>
      </c>
      <c r="O582" s="323">
        <v>0</v>
      </c>
      <c r="P582" s="323">
        <v>0</v>
      </c>
      <c r="Q582" s="323"/>
      <c r="R582" s="323">
        <v>0</v>
      </c>
    </row>
    <row r="583" spans="1:18" ht="29.25" customHeight="1">
      <c r="A583" s="136"/>
      <c r="B583" s="299"/>
      <c r="C583" s="603">
        <v>3030</v>
      </c>
      <c r="D583" s="604" t="s">
        <v>12</v>
      </c>
      <c r="E583" s="144">
        <v>400</v>
      </c>
      <c r="F583" s="144">
        <v>400</v>
      </c>
      <c r="G583" s="605"/>
      <c r="H583" s="605"/>
      <c r="I583" s="605"/>
      <c r="J583" s="113">
        <v>400</v>
      </c>
      <c r="K583" s="113"/>
      <c r="L583" s="113"/>
      <c r="M583" s="113"/>
      <c r="N583" s="113"/>
      <c r="O583" s="113"/>
      <c r="P583" s="113"/>
      <c r="Q583" s="113"/>
      <c r="R583" s="113"/>
    </row>
    <row r="584" spans="1:18" ht="27" customHeight="1">
      <c r="A584" s="136"/>
      <c r="B584" s="299"/>
      <c r="C584" s="577">
        <v>4170</v>
      </c>
      <c r="D584" s="13" t="s">
        <v>28</v>
      </c>
      <c r="E584" s="142">
        <v>5900</v>
      </c>
      <c r="F584" s="148">
        <v>5900</v>
      </c>
      <c r="G584" s="148">
        <v>5900</v>
      </c>
      <c r="H584" s="367"/>
      <c r="I584" s="196"/>
      <c r="J584" s="196"/>
      <c r="K584" s="142"/>
      <c r="L584" s="142"/>
      <c r="M584" s="142"/>
      <c r="N584" s="142"/>
      <c r="O584" s="142"/>
      <c r="P584" s="142"/>
      <c r="Q584" s="142"/>
      <c r="R584" s="142"/>
    </row>
    <row r="585" spans="1:18" ht="23.25" customHeight="1">
      <c r="A585" s="136"/>
      <c r="B585" s="299"/>
      <c r="C585" s="578">
        <v>4300</v>
      </c>
      <c r="D585" s="13" t="s">
        <v>7</v>
      </c>
      <c r="E585" s="148">
        <v>4000</v>
      </c>
      <c r="F585" s="148">
        <v>4000</v>
      </c>
      <c r="G585" s="148"/>
      <c r="H585" s="142">
        <v>4000</v>
      </c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1:18" ht="31.5" customHeight="1">
      <c r="A586" s="136"/>
      <c r="B586" s="266">
        <v>85218</v>
      </c>
      <c r="C586" s="575"/>
      <c r="D586" s="584" t="s">
        <v>117</v>
      </c>
      <c r="E586" s="106">
        <f t="shared" ref="E586:R586" si="46">SUM(E587:E601)</f>
        <v>1062885</v>
      </c>
      <c r="F586" s="106">
        <f t="shared" si="46"/>
        <v>1062885</v>
      </c>
      <c r="G586" s="106">
        <f t="shared" si="46"/>
        <v>975317</v>
      </c>
      <c r="H586" s="106">
        <f t="shared" si="46"/>
        <v>84568</v>
      </c>
      <c r="I586" s="106">
        <f t="shared" si="46"/>
        <v>0</v>
      </c>
      <c r="J586" s="106">
        <f t="shared" si="46"/>
        <v>3000</v>
      </c>
      <c r="K586" s="107">
        <f t="shared" si="46"/>
        <v>0</v>
      </c>
      <c r="L586" s="107">
        <f t="shared" si="46"/>
        <v>0</v>
      </c>
      <c r="M586" s="107">
        <f t="shared" si="46"/>
        <v>0</v>
      </c>
      <c r="N586" s="107">
        <f t="shared" si="46"/>
        <v>0</v>
      </c>
      <c r="O586" s="107">
        <f t="shared" si="46"/>
        <v>0</v>
      </c>
      <c r="P586" s="107">
        <f t="shared" si="46"/>
        <v>0</v>
      </c>
      <c r="Q586" s="257">
        <f t="shared" si="46"/>
        <v>0</v>
      </c>
      <c r="R586" s="107">
        <f t="shared" si="46"/>
        <v>0</v>
      </c>
    </row>
    <row r="587" spans="1:18" ht="39.75" customHeight="1">
      <c r="A587" s="136"/>
      <c r="B587" s="141"/>
      <c r="C587" s="586">
        <v>3020</v>
      </c>
      <c r="D587" s="94" t="s">
        <v>20</v>
      </c>
      <c r="E587" s="111">
        <v>3000</v>
      </c>
      <c r="F587" s="111">
        <v>3000</v>
      </c>
      <c r="G587" s="96"/>
      <c r="H587" s="96"/>
      <c r="I587" s="96"/>
      <c r="J587" s="96">
        <v>3000</v>
      </c>
      <c r="K587" s="96"/>
      <c r="L587" s="96"/>
      <c r="M587" s="96"/>
      <c r="N587" s="96"/>
      <c r="O587" s="96"/>
      <c r="P587" s="96"/>
      <c r="Q587" s="113"/>
      <c r="R587" s="96"/>
    </row>
    <row r="588" spans="1:18" ht="26.25" customHeight="1">
      <c r="A588" s="136"/>
      <c r="B588" s="115"/>
      <c r="C588" s="606">
        <v>4010</v>
      </c>
      <c r="D588" s="15" t="s">
        <v>22</v>
      </c>
      <c r="E588" s="163">
        <v>728337</v>
      </c>
      <c r="F588" s="163">
        <v>728337</v>
      </c>
      <c r="G588" s="163">
        <v>728337</v>
      </c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</row>
    <row r="589" spans="1:18" ht="24.75" customHeight="1">
      <c r="A589" s="136"/>
      <c r="B589" s="115"/>
      <c r="C589" s="577">
        <v>4040</v>
      </c>
      <c r="D589" s="13" t="s">
        <v>24</v>
      </c>
      <c r="E589" s="148">
        <v>44467</v>
      </c>
      <c r="F589" s="148">
        <v>44467</v>
      </c>
      <c r="G589" s="148">
        <v>44467</v>
      </c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1:18" ht="31.5" customHeight="1">
      <c r="A590" s="136"/>
      <c r="B590" s="115"/>
      <c r="C590" s="507">
        <v>4110</v>
      </c>
      <c r="D590" s="13" t="s">
        <v>25</v>
      </c>
      <c r="E590" s="148">
        <v>133814</v>
      </c>
      <c r="F590" s="148">
        <v>133814</v>
      </c>
      <c r="G590" s="148">
        <v>133814</v>
      </c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</row>
    <row r="591" spans="1:18" ht="46.9" customHeight="1">
      <c r="A591" s="136"/>
      <c r="B591" s="115"/>
      <c r="C591" s="507">
        <v>4120</v>
      </c>
      <c r="D591" s="55" t="s">
        <v>265</v>
      </c>
      <c r="E591" s="148">
        <v>25085</v>
      </c>
      <c r="F591" s="148">
        <v>25085</v>
      </c>
      <c r="G591" s="148">
        <v>25085</v>
      </c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1:18" ht="32.25" customHeight="1">
      <c r="A592" s="136"/>
      <c r="B592" s="115"/>
      <c r="C592" s="507">
        <v>4170</v>
      </c>
      <c r="D592" s="607" t="s">
        <v>28</v>
      </c>
      <c r="E592" s="148">
        <v>37336</v>
      </c>
      <c r="F592" s="148">
        <v>37336</v>
      </c>
      <c r="G592" s="148">
        <v>37336</v>
      </c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1:18" ht="28.5" customHeight="1">
      <c r="A593" s="136"/>
      <c r="B593" s="115"/>
      <c r="C593" s="507">
        <v>4210</v>
      </c>
      <c r="D593" s="13" t="s">
        <v>16</v>
      </c>
      <c r="E593" s="148">
        <v>20000</v>
      </c>
      <c r="F593" s="148">
        <v>20000</v>
      </c>
      <c r="G593" s="148"/>
      <c r="H593" s="148">
        <v>20000</v>
      </c>
      <c r="I593" s="148"/>
      <c r="J593" s="148"/>
      <c r="K593" s="148"/>
      <c r="L593" s="148"/>
      <c r="M593" s="142"/>
      <c r="N593" s="142"/>
      <c r="O593" s="142"/>
      <c r="P593" s="142"/>
      <c r="Q593" s="142"/>
      <c r="R593" s="142"/>
    </row>
    <row r="594" spans="1:18" ht="29.25" customHeight="1">
      <c r="A594" s="136"/>
      <c r="B594" s="115"/>
      <c r="C594" s="507">
        <v>4280</v>
      </c>
      <c r="D594" s="13" t="s">
        <v>31</v>
      </c>
      <c r="E594" s="148">
        <v>2100</v>
      </c>
      <c r="F594" s="148">
        <v>2100</v>
      </c>
      <c r="G594" s="148"/>
      <c r="H594" s="148">
        <v>2100</v>
      </c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1:18" ht="28.5" customHeight="1">
      <c r="A595" s="136"/>
      <c r="B595" s="115"/>
      <c r="C595" s="507">
        <v>4300</v>
      </c>
      <c r="D595" s="608" t="s">
        <v>7</v>
      </c>
      <c r="E595" s="148">
        <v>34186</v>
      </c>
      <c r="F595" s="148">
        <v>34186</v>
      </c>
      <c r="G595" s="148"/>
      <c r="H595" s="148">
        <v>34186</v>
      </c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1:18" ht="36" customHeight="1">
      <c r="A596" s="136"/>
      <c r="B596" s="115"/>
      <c r="C596" s="507">
        <v>4360</v>
      </c>
      <c r="D596" s="11" t="s">
        <v>189</v>
      </c>
      <c r="E596" s="148">
        <v>3500</v>
      </c>
      <c r="F596" s="148">
        <v>3500</v>
      </c>
      <c r="G596" s="142"/>
      <c r="H596" s="148">
        <v>3500</v>
      </c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1:18" ht="34.5" customHeight="1">
      <c r="A597" s="136"/>
      <c r="B597" s="115"/>
      <c r="C597" s="507">
        <v>4410</v>
      </c>
      <c r="D597" s="13" t="s">
        <v>33</v>
      </c>
      <c r="E597" s="148">
        <v>2000</v>
      </c>
      <c r="F597" s="148">
        <v>2000</v>
      </c>
      <c r="G597" s="142"/>
      <c r="H597" s="148">
        <v>2000</v>
      </c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1:18" ht="30.75" customHeight="1">
      <c r="A598" s="136"/>
      <c r="B598" s="115"/>
      <c r="C598" s="507">
        <v>4440</v>
      </c>
      <c r="D598" s="13" t="s">
        <v>34</v>
      </c>
      <c r="E598" s="148">
        <v>19782</v>
      </c>
      <c r="F598" s="148">
        <v>19782</v>
      </c>
      <c r="G598" s="142"/>
      <c r="H598" s="148">
        <v>19782</v>
      </c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1:18" ht="34.9" hidden="1" customHeight="1">
      <c r="A599" s="136"/>
      <c r="B599" s="115"/>
      <c r="C599" s="507">
        <v>4610</v>
      </c>
      <c r="D599" s="10" t="s">
        <v>67</v>
      </c>
      <c r="E599" s="367"/>
      <c r="F599" s="367"/>
      <c r="G599" s="203"/>
      <c r="H599" s="367"/>
      <c r="I599" s="204"/>
      <c r="J599" s="204"/>
      <c r="K599" s="204"/>
      <c r="L599" s="204"/>
      <c r="M599" s="204"/>
      <c r="N599" s="204"/>
      <c r="O599" s="204"/>
      <c r="P599" s="204"/>
      <c r="Q599" s="204"/>
      <c r="R599" s="204"/>
    </row>
    <row r="600" spans="1:18" ht="38.25" customHeight="1">
      <c r="A600" s="136"/>
      <c r="B600" s="321"/>
      <c r="C600" s="43">
        <v>4700</v>
      </c>
      <c r="D600" s="47" t="s">
        <v>39</v>
      </c>
      <c r="E600" s="609">
        <v>3000</v>
      </c>
      <c r="F600" s="609">
        <v>3000</v>
      </c>
      <c r="G600" s="610"/>
      <c r="H600" s="609">
        <v>3000</v>
      </c>
      <c r="I600" s="610"/>
      <c r="J600" s="610"/>
      <c r="K600" s="610"/>
      <c r="L600" s="610"/>
      <c r="M600" s="610"/>
      <c r="N600" s="610"/>
      <c r="O600" s="610"/>
      <c r="P600" s="610"/>
      <c r="Q600" s="610"/>
      <c r="R600" s="610"/>
    </row>
    <row r="601" spans="1:18" ht="40.5" customHeight="1">
      <c r="A601" s="136"/>
      <c r="B601" s="321"/>
      <c r="C601" s="49">
        <v>4710</v>
      </c>
      <c r="D601" s="47" t="s">
        <v>231</v>
      </c>
      <c r="E601" s="609">
        <v>6278</v>
      </c>
      <c r="F601" s="609">
        <v>6278</v>
      </c>
      <c r="G601" s="611">
        <v>6278</v>
      </c>
      <c r="H601" s="610"/>
      <c r="I601" s="611"/>
      <c r="J601" s="611"/>
      <c r="K601" s="611"/>
      <c r="L601" s="611"/>
      <c r="M601" s="611"/>
      <c r="N601" s="611"/>
      <c r="O601" s="611"/>
      <c r="P601" s="611"/>
      <c r="Q601" s="611"/>
      <c r="R601" s="611"/>
    </row>
    <row r="602" spans="1:18" ht="69" customHeight="1">
      <c r="A602" s="136"/>
      <c r="B602" s="612">
        <v>85220</v>
      </c>
      <c r="C602" s="595"/>
      <c r="D602" s="105" t="s">
        <v>118</v>
      </c>
      <c r="E602" s="613">
        <f t="shared" ref="E602:P602" si="47">SUM(E603:E608)</f>
        <v>51450</v>
      </c>
      <c r="F602" s="613">
        <f t="shared" si="47"/>
        <v>51450</v>
      </c>
      <c r="G602" s="613">
        <f t="shared" si="47"/>
        <v>0</v>
      </c>
      <c r="H602" s="613">
        <f t="shared" si="47"/>
        <v>43650</v>
      </c>
      <c r="I602" s="613">
        <f t="shared" si="47"/>
        <v>7800</v>
      </c>
      <c r="J602" s="613">
        <f t="shared" si="47"/>
        <v>0</v>
      </c>
      <c r="K602" s="613">
        <f t="shared" si="47"/>
        <v>0</v>
      </c>
      <c r="L602" s="613">
        <f t="shared" si="47"/>
        <v>0</v>
      </c>
      <c r="M602" s="613">
        <f t="shared" si="47"/>
        <v>0</v>
      </c>
      <c r="N602" s="613">
        <f t="shared" si="47"/>
        <v>0</v>
      </c>
      <c r="O602" s="613">
        <f t="shared" si="47"/>
        <v>0</v>
      </c>
      <c r="P602" s="613">
        <f t="shared" si="47"/>
        <v>0</v>
      </c>
      <c r="Q602" s="613">
        <f t="shared" ref="Q602:R602" si="48">SUM(Q604:Q609)</f>
        <v>0</v>
      </c>
      <c r="R602" s="613">
        <f t="shared" si="48"/>
        <v>0</v>
      </c>
    </row>
    <row r="603" spans="1:18" ht="68.25" customHeight="1">
      <c r="A603" s="136"/>
      <c r="B603" s="290"/>
      <c r="C603" s="46">
        <v>2320</v>
      </c>
      <c r="D603" s="482" t="s">
        <v>115</v>
      </c>
      <c r="E603" s="449">
        <v>7800</v>
      </c>
      <c r="F603" s="449">
        <v>7800</v>
      </c>
      <c r="G603" s="449"/>
      <c r="H603" s="742"/>
      <c r="I603" s="742">
        <v>7800</v>
      </c>
      <c r="J603" s="742"/>
      <c r="K603" s="742"/>
      <c r="L603" s="742"/>
      <c r="M603" s="742"/>
      <c r="N603" s="742"/>
      <c r="O603" s="742"/>
      <c r="P603" s="742"/>
      <c r="Q603" s="742"/>
      <c r="R603" s="742"/>
    </row>
    <row r="604" spans="1:18" ht="36.6" hidden="1" customHeight="1">
      <c r="A604" s="136"/>
      <c r="B604" s="290"/>
      <c r="C604" s="42">
        <v>4110</v>
      </c>
      <c r="D604" s="41" t="s">
        <v>25</v>
      </c>
      <c r="E604" s="163"/>
      <c r="F604" s="163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</row>
    <row r="605" spans="1:18" ht="45" hidden="1" customHeight="1">
      <c r="A605" s="136"/>
      <c r="B605" s="290"/>
      <c r="C605" s="42">
        <v>4120</v>
      </c>
      <c r="D605" s="39" t="s">
        <v>266</v>
      </c>
      <c r="E605" s="163"/>
      <c r="F605" s="163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</row>
    <row r="606" spans="1:18" ht="36.6" hidden="1" customHeight="1">
      <c r="A606" s="136"/>
      <c r="B606" s="334"/>
      <c r="C606" s="42">
        <v>4170</v>
      </c>
      <c r="D606" s="41" t="s">
        <v>28</v>
      </c>
      <c r="E606" s="163"/>
      <c r="F606" s="163"/>
      <c r="G606" s="168"/>
      <c r="H606" s="168"/>
      <c r="I606" s="168"/>
      <c r="J606" s="168"/>
      <c r="K606" s="168"/>
      <c r="L606" s="168"/>
      <c r="M606" s="168"/>
      <c r="N606" s="168"/>
      <c r="O606" s="168"/>
      <c r="P606" s="168"/>
      <c r="Q606" s="168"/>
      <c r="R606" s="168"/>
    </row>
    <row r="607" spans="1:18" ht="36.6" customHeight="1">
      <c r="A607" s="589"/>
      <c r="B607" s="614"/>
      <c r="C607" s="535">
        <v>4210</v>
      </c>
      <c r="D607" s="615" t="s">
        <v>16</v>
      </c>
      <c r="E607" s="616">
        <v>450</v>
      </c>
      <c r="F607" s="616">
        <v>450</v>
      </c>
      <c r="G607" s="159"/>
      <c r="H607" s="159">
        <v>450</v>
      </c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1:18" ht="36.6" customHeight="1">
      <c r="A608" s="136"/>
      <c r="B608" s="614"/>
      <c r="C608" s="321">
        <v>4300</v>
      </c>
      <c r="D608" s="617" t="s">
        <v>7</v>
      </c>
      <c r="E608" s="163">
        <v>43200</v>
      </c>
      <c r="F608" s="163">
        <v>43200</v>
      </c>
      <c r="G608" s="611"/>
      <c r="H608" s="164">
        <v>43200</v>
      </c>
      <c r="I608" s="611"/>
      <c r="J608" s="611"/>
      <c r="K608" s="611"/>
      <c r="L608" s="611"/>
      <c r="M608" s="611"/>
      <c r="N608" s="611"/>
      <c r="O608" s="611"/>
      <c r="P608" s="611"/>
      <c r="Q608" s="611"/>
      <c r="R608" s="611"/>
    </row>
    <row r="609" spans="1:31" ht="42" hidden="1" customHeight="1">
      <c r="A609" s="136"/>
      <c r="B609" s="614"/>
      <c r="C609" s="321">
        <v>4710</v>
      </c>
      <c r="D609" s="618" t="s">
        <v>231</v>
      </c>
      <c r="E609" s="449"/>
      <c r="F609" s="449"/>
      <c r="G609" s="611"/>
      <c r="H609" s="271"/>
      <c r="I609" s="611"/>
      <c r="J609" s="611"/>
      <c r="K609" s="611"/>
      <c r="L609" s="611"/>
      <c r="M609" s="611"/>
      <c r="N609" s="611"/>
      <c r="O609" s="611"/>
      <c r="P609" s="611"/>
      <c r="Q609" s="611"/>
      <c r="R609" s="611"/>
    </row>
    <row r="610" spans="1:31" ht="36.6" customHeight="1">
      <c r="A610" s="136"/>
      <c r="B610" s="619">
        <v>85295</v>
      </c>
      <c r="C610" s="619"/>
      <c r="D610" s="620" t="s">
        <v>139</v>
      </c>
      <c r="E610" s="621">
        <v>3579</v>
      </c>
      <c r="F610" s="621">
        <v>3579</v>
      </c>
      <c r="G610" s="621"/>
      <c r="H610" s="621">
        <v>3579</v>
      </c>
      <c r="I610" s="621"/>
      <c r="J610" s="621">
        <v>0</v>
      </c>
      <c r="K610" s="621">
        <v>0</v>
      </c>
      <c r="L610" s="621">
        <v>0</v>
      </c>
      <c r="M610" s="621">
        <v>0</v>
      </c>
      <c r="N610" s="621">
        <v>0</v>
      </c>
      <c r="O610" s="621">
        <v>0</v>
      </c>
      <c r="P610" s="621">
        <v>0</v>
      </c>
      <c r="Q610" s="621">
        <v>0</v>
      </c>
      <c r="R610" s="621">
        <v>0</v>
      </c>
    </row>
    <row r="611" spans="1:31" ht="36.6" hidden="1" customHeight="1">
      <c r="A611" s="136"/>
      <c r="B611" s="115"/>
      <c r="C611" s="14">
        <v>4017</v>
      </c>
      <c r="D611" s="15" t="s">
        <v>22</v>
      </c>
      <c r="E611" s="163"/>
      <c r="F611" s="148"/>
      <c r="G611" s="414"/>
      <c r="H611" s="148"/>
      <c r="I611" s="414"/>
      <c r="J611" s="414"/>
      <c r="K611" s="203"/>
      <c r="L611" s="414"/>
      <c r="M611" s="414"/>
      <c r="N611" s="414"/>
      <c r="O611" s="414"/>
      <c r="P611" s="414"/>
      <c r="Q611" s="414"/>
      <c r="R611" s="414"/>
    </row>
    <row r="612" spans="1:31" ht="36.6" hidden="1" customHeight="1">
      <c r="A612" s="136"/>
      <c r="B612" s="115"/>
      <c r="C612" s="42">
        <v>4019</v>
      </c>
      <c r="D612" s="15" t="s">
        <v>22</v>
      </c>
      <c r="E612" s="163"/>
      <c r="F612" s="148"/>
      <c r="G612" s="592"/>
      <c r="H612" s="148"/>
      <c r="I612" s="592"/>
      <c r="J612" s="592"/>
      <c r="K612" s="203"/>
      <c r="L612" s="592"/>
      <c r="M612" s="592"/>
      <c r="N612" s="592"/>
      <c r="O612" s="592"/>
      <c r="P612" s="592"/>
      <c r="Q612" s="592"/>
      <c r="R612" s="592"/>
    </row>
    <row r="613" spans="1:31" ht="36.6" hidden="1" customHeight="1">
      <c r="A613" s="136"/>
      <c r="B613" s="115"/>
      <c r="C613" s="42">
        <v>4117</v>
      </c>
      <c r="D613" s="13" t="s">
        <v>25</v>
      </c>
      <c r="E613" s="163"/>
      <c r="F613" s="148"/>
      <c r="G613" s="592"/>
      <c r="H613" s="148"/>
      <c r="I613" s="592"/>
      <c r="J613" s="592"/>
      <c r="K613" s="203"/>
      <c r="L613" s="592"/>
      <c r="M613" s="592"/>
      <c r="N613" s="592"/>
      <c r="O613" s="592"/>
      <c r="P613" s="592"/>
      <c r="Q613" s="592"/>
      <c r="R613" s="592"/>
    </row>
    <row r="614" spans="1:31" ht="36.6" hidden="1" customHeight="1">
      <c r="A614" s="136"/>
      <c r="B614" s="115"/>
      <c r="C614" s="42">
        <v>4119</v>
      </c>
      <c r="D614" s="13" t="s">
        <v>25</v>
      </c>
      <c r="E614" s="163"/>
      <c r="F614" s="148"/>
      <c r="G614" s="592"/>
      <c r="H614" s="148"/>
      <c r="I614" s="592"/>
      <c r="J614" s="592"/>
      <c r="K614" s="203">
        <v>0</v>
      </c>
      <c r="L614" s="592"/>
      <c r="M614" s="592"/>
      <c r="N614" s="592"/>
      <c r="O614" s="592"/>
      <c r="P614" s="592"/>
      <c r="Q614" s="592"/>
      <c r="R614" s="592"/>
    </row>
    <row r="615" spans="1:31" ht="60.75" hidden="1" customHeight="1">
      <c r="A615" s="136"/>
      <c r="B615" s="115"/>
      <c r="C615" s="42">
        <v>4127</v>
      </c>
      <c r="D615" s="10" t="s">
        <v>228</v>
      </c>
      <c r="E615" s="163"/>
      <c r="F615" s="148"/>
      <c r="G615" s="592"/>
      <c r="H615" s="148"/>
      <c r="I615" s="592"/>
      <c r="J615" s="592"/>
      <c r="K615" s="203">
        <v>0</v>
      </c>
      <c r="L615" s="592"/>
      <c r="M615" s="592"/>
      <c r="N615" s="592"/>
      <c r="O615" s="592"/>
      <c r="P615" s="592"/>
      <c r="Q615" s="592"/>
      <c r="R615" s="592"/>
    </row>
    <row r="616" spans="1:31" ht="68.25" hidden="1" customHeight="1">
      <c r="A616" s="136"/>
      <c r="B616" s="115"/>
      <c r="C616" s="42">
        <v>4129</v>
      </c>
      <c r="D616" s="10" t="s">
        <v>228</v>
      </c>
      <c r="E616" s="163"/>
      <c r="F616" s="148"/>
      <c r="G616" s="592"/>
      <c r="H616" s="148"/>
      <c r="I616" s="168"/>
      <c r="J616" s="168"/>
      <c r="K616" s="203">
        <v>0</v>
      </c>
      <c r="L616" s="168"/>
      <c r="M616" s="168"/>
      <c r="N616" s="168"/>
      <c r="O616" s="168"/>
      <c r="P616" s="168"/>
      <c r="Q616" s="168"/>
      <c r="R616" s="168"/>
    </row>
    <row r="617" spans="1:31" ht="32.25" customHeight="1">
      <c r="A617" s="136"/>
      <c r="B617" s="46"/>
      <c r="C617" s="42">
        <v>4300</v>
      </c>
      <c r="D617" s="617" t="s">
        <v>7</v>
      </c>
      <c r="E617" s="163">
        <v>3579</v>
      </c>
      <c r="F617" s="280">
        <v>3579</v>
      </c>
      <c r="G617" s="592"/>
      <c r="H617" s="280">
        <v>3579</v>
      </c>
      <c r="I617" s="168"/>
      <c r="J617" s="168"/>
      <c r="K617" s="571"/>
      <c r="L617" s="168"/>
      <c r="M617" s="168"/>
      <c r="N617" s="168"/>
      <c r="O617" s="168"/>
      <c r="P617" s="168"/>
      <c r="Q617" s="168"/>
      <c r="R617" s="168"/>
    </row>
    <row r="618" spans="1:31" ht="36.6" customHeight="1" thickBot="1">
      <c r="A618" s="136"/>
      <c r="B618" s="115"/>
      <c r="C618" s="42">
        <v>4440</v>
      </c>
      <c r="D618" s="41" t="s">
        <v>34</v>
      </c>
      <c r="E618" s="280">
        <v>0</v>
      </c>
      <c r="F618" s="148">
        <v>0</v>
      </c>
      <c r="G618" s="168"/>
      <c r="H618" s="148">
        <v>0</v>
      </c>
      <c r="I618" s="168"/>
      <c r="J618" s="168"/>
      <c r="K618" s="592"/>
      <c r="L618" s="168"/>
      <c r="M618" s="168"/>
      <c r="N618" s="168"/>
      <c r="O618" s="168"/>
      <c r="P618" s="168"/>
      <c r="Q618" s="168"/>
      <c r="R618" s="168"/>
    </row>
    <row r="619" spans="1:31" ht="36.6" hidden="1" customHeight="1" thickBot="1">
      <c r="A619" s="136"/>
      <c r="B619" s="115"/>
      <c r="C619" s="42">
        <v>4787</v>
      </c>
      <c r="D619" s="40" t="s">
        <v>98</v>
      </c>
      <c r="E619" s="591"/>
      <c r="F619" s="591"/>
      <c r="G619" s="168"/>
      <c r="H619" s="168"/>
      <c r="I619" s="168"/>
      <c r="J619" s="168"/>
      <c r="K619" s="622">
        <v>0</v>
      </c>
      <c r="L619" s="168"/>
      <c r="M619" s="168"/>
      <c r="N619" s="168"/>
      <c r="O619" s="168"/>
      <c r="P619" s="168"/>
      <c r="Q619" s="168"/>
      <c r="R619" s="168"/>
    </row>
    <row r="620" spans="1:31" ht="36.6" hidden="1" customHeight="1" thickBot="1">
      <c r="A620" s="136"/>
      <c r="B620" s="623"/>
      <c r="C620" s="535">
        <v>4789</v>
      </c>
      <c r="D620" s="36" t="s">
        <v>98</v>
      </c>
      <c r="E620" s="474"/>
      <c r="F620" s="474"/>
      <c r="G620" s="159"/>
      <c r="H620" s="159"/>
      <c r="I620" s="159"/>
      <c r="J620" s="159"/>
      <c r="K620" s="475">
        <v>0</v>
      </c>
      <c r="L620" s="159"/>
      <c r="M620" s="159"/>
      <c r="N620" s="159"/>
      <c r="O620" s="159"/>
      <c r="P620" s="159"/>
      <c r="Q620" s="159"/>
      <c r="R620" s="159"/>
    </row>
    <row r="621" spans="1:31" ht="42" customHeight="1" thickBot="1">
      <c r="A621" s="121">
        <v>853</v>
      </c>
      <c r="B621" s="122"/>
      <c r="C621" s="624"/>
      <c r="D621" s="80" t="s">
        <v>120</v>
      </c>
      <c r="E621" s="82">
        <f t="shared" ref="E621:R621" si="49">SUM(E622+E627+E646+E669)</f>
        <v>3789298</v>
      </c>
      <c r="F621" s="82">
        <f t="shared" si="49"/>
        <v>3789298</v>
      </c>
      <c r="G621" s="82">
        <f t="shared" si="49"/>
        <v>3211850</v>
      </c>
      <c r="H621" s="82">
        <f t="shared" si="49"/>
        <v>452767</v>
      </c>
      <c r="I621" s="82">
        <f t="shared" si="49"/>
        <v>121707</v>
      </c>
      <c r="J621" s="82">
        <f t="shared" si="49"/>
        <v>2974</v>
      </c>
      <c r="K621" s="625">
        <f t="shared" si="49"/>
        <v>0</v>
      </c>
      <c r="L621" s="625">
        <f t="shared" si="49"/>
        <v>0</v>
      </c>
      <c r="M621" s="625">
        <f t="shared" si="49"/>
        <v>0</v>
      </c>
      <c r="N621" s="625">
        <f t="shared" si="49"/>
        <v>0</v>
      </c>
      <c r="O621" s="625">
        <f t="shared" si="49"/>
        <v>0</v>
      </c>
      <c r="P621" s="625">
        <f t="shared" si="49"/>
        <v>0</v>
      </c>
      <c r="Q621" s="625">
        <f t="shared" si="49"/>
        <v>0</v>
      </c>
      <c r="R621" s="625">
        <f t="shared" si="49"/>
        <v>0</v>
      </c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 spans="1:31" ht="42.75" customHeight="1">
      <c r="A622" s="626"/>
      <c r="B622" s="627">
        <v>85311</v>
      </c>
      <c r="C622" s="628"/>
      <c r="D622" s="86" t="s">
        <v>121</v>
      </c>
      <c r="E622" s="139">
        <v>121707</v>
      </c>
      <c r="F622" s="139">
        <v>121707</v>
      </c>
      <c r="G622" s="88"/>
      <c r="H622" s="88"/>
      <c r="I622" s="139">
        <v>121707</v>
      </c>
      <c r="J622" s="88"/>
      <c r="K622" s="88">
        <v>0</v>
      </c>
      <c r="L622" s="88">
        <v>0</v>
      </c>
      <c r="M622" s="88">
        <v>0</v>
      </c>
      <c r="N622" s="88">
        <v>0</v>
      </c>
      <c r="O622" s="88">
        <v>0</v>
      </c>
      <c r="P622" s="88">
        <v>0</v>
      </c>
      <c r="Q622" s="88"/>
      <c r="R622" s="88">
        <v>0</v>
      </c>
    </row>
    <row r="623" spans="1:31" ht="26.25" hidden="1" customHeight="1">
      <c r="A623" s="136"/>
      <c r="B623" s="141"/>
      <c r="C623" s="115">
        <v>2580</v>
      </c>
      <c r="D623" s="629" t="s">
        <v>122</v>
      </c>
      <c r="E623" s="287"/>
      <c r="F623" s="202"/>
      <c r="G623" s="199"/>
      <c r="H623" s="199"/>
      <c r="I623" s="202"/>
      <c r="J623" s="199"/>
      <c r="K623" s="199"/>
      <c r="L623" s="215"/>
      <c r="M623" s="215"/>
      <c r="N623" s="215"/>
      <c r="O623" s="199"/>
      <c r="P623" s="199"/>
      <c r="Q623" s="199"/>
      <c r="R623" s="199"/>
    </row>
    <row r="624" spans="1:31" ht="65.25" hidden="1" customHeight="1">
      <c r="A624" s="136"/>
      <c r="B624" s="141"/>
      <c r="C624" s="14">
        <v>2320</v>
      </c>
      <c r="D624" s="333" t="s">
        <v>115</v>
      </c>
      <c r="E624" s="287"/>
      <c r="F624" s="202"/>
      <c r="G624" s="199"/>
      <c r="H624" s="199"/>
      <c r="I624" s="202"/>
      <c r="J624" s="199"/>
      <c r="K624" s="199"/>
      <c r="L624" s="199"/>
      <c r="M624" s="199"/>
      <c r="N624" s="199"/>
      <c r="O624" s="199"/>
      <c r="P624" s="199"/>
      <c r="Q624" s="199"/>
      <c r="R624" s="199"/>
    </row>
    <row r="625" spans="1:18" ht="71.25" customHeight="1">
      <c r="A625" s="136"/>
      <c r="B625" s="141"/>
      <c r="C625" s="31">
        <v>2830</v>
      </c>
      <c r="D625" s="28" t="s">
        <v>111</v>
      </c>
      <c r="E625" s="154">
        <v>121707</v>
      </c>
      <c r="F625" s="154">
        <v>121707</v>
      </c>
      <c r="G625" s="155"/>
      <c r="H625" s="155"/>
      <c r="I625" s="154">
        <v>121707</v>
      </c>
      <c r="J625" s="155"/>
      <c r="K625" s="155"/>
      <c r="L625" s="155"/>
      <c r="M625" s="155"/>
      <c r="N625" s="155"/>
      <c r="O625" s="155"/>
      <c r="P625" s="155"/>
      <c r="Q625" s="155"/>
      <c r="R625" s="155"/>
    </row>
    <row r="626" spans="1:18" ht="38.25" hidden="1" customHeight="1">
      <c r="A626" s="136"/>
      <c r="B626" s="630"/>
      <c r="C626" s="631">
        <v>3030</v>
      </c>
      <c r="D626" s="632" t="s">
        <v>12</v>
      </c>
      <c r="E626" s="477">
        <v>0</v>
      </c>
      <c r="F626" s="477">
        <v>0</v>
      </c>
      <c r="G626" s="286"/>
      <c r="H626" s="286"/>
      <c r="I626" s="286"/>
      <c r="J626" s="286">
        <v>0</v>
      </c>
      <c r="K626" s="286"/>
      <c r="L626" s="286"/>
      <c r="M626" s="286"/>
      <c r="N626" s="286"/>
      <c r="O626" s="286"/>
      <c r="P626" s="286"/>
      <c r="Q626" s="286"/>
      <c r="R626" s="286"/>
    </row>
    <row r="627" spans="1:18" ht="48.75" customHeight="1">
      <c r="A627" s="298"/>
      <c r="B627" s="310">
        <v>85321</v>
      </c>
      <c r="C627" s="633"/>
      <c r="D627" s="312" t="s">
        <v>123</v>
      </c>
      <c r="E627" s="634">
        <f t="shared" ref="E627:R627" si="50">SUM(E629:E645)</f>
        <v>338962</v>
      </c>
      <c r="F627" s="634">
        <f t="shared" si="50"/>
        <v>338962</v>
      </c>
      <c r="G627" s="634">
        <f t="shared" si="50"/>
        <v>211766</v>
      </c>
      <c r="H627" s="634">
        <f t="shared" si="50"/>
        <v>127196</v>
      </c>
      <c r="I627" s="635">
        <f t="shared" si="50"/>
        <v>0</v>
      </c>
      <c r="J627" s="635">
        <f t="shared" si="50"/>
        <v>0</v>
      </c>
      <c r="K627" s="635">
        <f t="shared" si="50"/>
        <v>0</v>
      </c>
      <c r="L627" s="635">
        <f t="shared" si="50"/>
        <v>0</v>
      </c>
      <c r="M627" s="635">
        <f t="shared" si="50"/>
        <v>0</v>
      </c>
      <c r="N627" s="635">
        <f t="shared" si="50"/>
        <v>0</v>
      </c>
      <c r="O627" s="635">
        <f t="shared" si="50"/>
        <v>0</v>
      </c>
      <c r="P627" s="635">
        <f t="shared" si="50"/>
        <v>0</v>
      </c>
      <c r="Q627" s="635">
        <f t="shared" si="50"/>
        <v>0</v>
      </c>
      <c r="R627" s="635">
        <f t="shared" si="50"/>
        <v>0</v>
      </c>
    </row>
    <row r="628" spans="1:18" ht="18" hidden="1" customHeight="1">
      <c r="A628" s="298"/>
      <c r="B628" s="290"/>
      <c r="C628" s="46">
        <v>3020</v>
      </c>
      <c r="D628" s="636" t="s">
        <v>20</v>
      </c>
      <c r="E628" s="280">
        <v>0</v>
      </c>
      <c r="F628" s="280"/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</row>
    <row r="629" spans="1:18" ht="27" customHeight="1">
      <c r="A629" s="320"/>
      <c r="B629" s="321"/>
      <c r="C629" s="535">
        <v>4010</v>
      </c>
      <c r="D629" s="615" t="s">
        <v>22</v>
      </c>
      <c r="E629" s="158">
        <v>124492</v>
      </c>
      <c r="F629" s="158">
        <v>124492</v>
      </c>
      <c r="G629" s="158">
        <v>124492</v>
      </c>
      <c r="H629" s="158"/>
      <c r="I629" s="158"/>
      <c r="J629" s="158"/>
      <c r="K629" s="158"/>
      <c r="L629" s="158"/>
      <c r="M629" s="159"/>
      <c r="N629" s="159"/>
      <c r="O629" s="159"/>
      <c r="P629" s="159"/>
      <c r="Q629" s="159"/>
      <c r="R629" s="159"/>
    </row>
    <row r="630" spans="1:18" ht="26.25" customHeight="1">
      <c r="A630" s="114"/>
      <c r="B630" s="115"/>
      <c r="C630" s="14">
        <v>4040</v>
      </c>
      <c r="D630" s="15" t="s">
        <v>24</v>
      </c>
      <c r="E630" s="163">
        <v>10406</v>
      </c>
      <c r="F630" s="163">
        <v>10406</v>
      </c>
      <c r="G630" s="163">
        <v>10406</v>
      </c>
      <c r="H630" s="163"/>
      <c r="I630" s="163"/>
      <c r="J630" s="163"/>
      <c r="K630" s="163"/>
      <c r="L630" s="163"/>
      <c r="M630" s="164"/>
      <c r="N630" s="164"/>
      <c r="O630" s="164"/>
      <c r="P630" s="164"/>
      <c r="Q630" s="164"/>
      <c r="R630" s="164"/>
    </row>
    <row r="631" spans="1:18" ht="24" customHeight="1">
      <c r="A631" s="114"/>
      <c r="B631" s="115"/>
      <c r="C631" s="507">
        <v>4110</v>
      </c>
      <c r="D631" s="13" t="s">
        <v>25</v>
      </c>
      <c r="E631" s="148">
        <v>23230</v>
      </c>
      <c r="F631" s="148">
        <v>23230</v>
      </c>
      <c r="G631" s="148">
        <v>23230</v>
      </c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</row>
    <row r="632" spans="1:18" ht="46.9" customHeight="1">
      <c r="A632" s="114"/>
      <c r="B632" s="115"/>
      <c r="C632" s="507">
        <v>4120</v>
      </c>
      <c r="D632" s="10" t="s">
        <v>266</v>
      </c>
      <c r="E632" s="148">
        <v>1653</v>
      </c>
      <c r="F632" s="148">
        <v>1653</v>
      </c>
      <c r="G632" s="148">
        <v>1653</v>
      </c>
      <c r="H632" s="148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</row>
    <row r="633" spans="1:18" ht="33" customHeight="1">
      <c r="A633" s="114"/>
      <c r="B633" s="115"/>
      <c r="C633" s="507">
        <v>4170</v>
      </c>
      <c r="D633" s="13" t="s">
        <v>28</v>
      </c>
      <c r="E633" s="148">
        <v>51535</v>
      </c>
      <c r="F633" s="148">
        <v>51535</v>
      </c>
      <c r="G633" s="148">
        <v>51535</v>
      </c>
      <c r="H633" s="148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</row>
    <row r="634" spans="1:18" ht="27.75" customHeight="1">
      <c r="A634" s="114"/>
      <c r="B634" s="115"/>
      <c r="C634" s="507">
        <v>4210</v>
      </c>
      <c r="D634" s="13" t="s">
        <v>16</v>
      </c>
      <c r="E634" s="148">
        <v>15000</v>
      </c>
      <c r="F634" s="148">
        <v>15000</v>
      </c>
      <c r="G634" s="148"/>
      <c r="H634" s="148">
        <v>15000</v>
      </c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</row>
    <row r="635" spans="1:18" ht="29.25" customHeight="1">
      <c r="A635" s="114"/>
      <c r="B635" s="115"/>
      <c r="C635" s="507">
        <v>4270</v>
      </c>
      <c r="D635" s="13" t="s">
        <v>30</v>
      </c>
      <c r="E635" s="148">
        <v>400</v>
      </c>
      <c r="F635" s="148">
        <v>400</v>
      </c>
      <c r="G635" s="148"/>
      <c r="H635" s="148">
        <v>400</v>
      </c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</row>
    <row r="636" spans="1:18" ht="12.75" hidden="1" customHeight="1">
      <c r="A636" s="114"/>
      <c r="B636" s="115"/>
      <c r="C636" s="507">
        <v>4280</v>
      </c>
      <c r="D636" s="13" t="s">
        <v>31</v>
      </c>
      <c r="E636" s="148"/>
      <c r="F636" s="148"/>
      <c r="G636" s="142"/>
      <c r="H636" s="148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</row>
    <row r="637" spans="1:18" ht="29.25" customHeight="1">
      <c r="A637" s="114"/>
      <c r="B637" s="115"/>
      <c r="C637" s="507">
        <v>4280</v>
      </c>
      <c r="D637" s="13" t="s">
        <v>31</v>
      </c>
      <c r="E637" s="148">
        <v>600</v>
      </c>
      <c r="F637" s="148">
        <v>600</v>
      </c>
      <c r="G637" s="142"/>
      <c r="H637" s="148">
        <v>600</v>
      </c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</row>
    <row r="638" spans="1:18" ht="29.25" customHeight="1">
      <c r="A638" s="114"/>
      <c r="B638" s="115"/>
      <c r="C638" s="507">
        <v>4300</v>
      </c>
      <c r="D638" s="608" t="s">
        <v>7</v>
      </c>
      <c r="E638" s="148">
        <v>104969</v>
      </c>
      <c r="F638" s="148">
        <v>104969</v>
      </c>
      <c r="G638" s="142"/>
      <c r="H638" s="148">
        <v>104969</v>
      </c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</row>
    <row r="639" spans="1:18" ht="45.75" customHeight="1">
      <c r="A639" s="114"/>
      <c r="B639" s="115"/>
      <c r="C639" s="31">
        <v>4360</v>
      </c>
      <c r="D639" s="329" t="s">
        <v>189</v>
      </c>
      <c r="E639" s="154">
        <v>1400</v>
      </c>
      <c r="F639" s="154">
        <v>1400</v>
      </c>
      <c r="G639" s="155"/>
      <c r="H639" s="154">
        <v>1400</v>
      </c>
      <c r="I639" s="155"/>
      <c r="J639" s="155"/>
      <c r="K639" s="155"/>
      <c r="L639" s="155"/>
      <c r="M639" s="155"/>
      <c r="N639" s="155"/>
      <c r="O639" s="155"/>
      <c r="P639" s="155"/>
      <c r="Q639" s="155"/>
      <c r="R639" s="155"/>
    </row>
    <row r="640" spans="1:18" ht="12.75" hidden="1" customHeight="1">
      <c r="A640" s="114"/>
      <c r="B640" s="115"/>
      <c r="C640" s="31">
        <v>4410</v>
      </c>
      <c r="D640" s="587" t="s">
        <v>33</v>
      </c>
      <c r="E640" s="154"/>
      <c r="F640" s="154"/>
      <c r="G640" s="155"/>
      <c r="H640" s="154"/>
      <c r="I640" s="155"/>
      <c r="J640" s="155"/>
      <c r="K640" s="155"/>
      <c r="L640" s="155"/>
      <c r="M640" s="155"/>
      <c r="N640" s="155"/>
      <c r="O640" s="155"/>
      <c r="P640" s="155"/>
      <c r="Q640" s="155"/>
      <c r="R640" s="155"/>
    </row>
    <row r="641" spans="1:18" ht="48.75" customHeight="1">
      <c r="A641" s="114"/>
      <c r="B641" s="46"/>
      <c r="C641" s="42">
        <v>4370</v>
      </c>
      <c r="D641" s="39" t="s">
        <v>253</v>
      </c>
      <c r="E641" s="280">
        <v>0</v>
      </c>
      <c r="F641" s="280">
        <v>0</v>
      </c>
      <c r="G641" s="168"/>
      <c r="H641" s="280">
        <v>0</v>
      </c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</row>
    <row r="642" spans="1:18" ht="32.25" customHeight="1">
      <c r="A642" s="114"/>
      <c r="B642" s="115"/>
      <c r="C642" s="42">
        <v>4440</v>
      </c>
      <c r="D642" s="41" t="s">
        <v>34</v>
      </c>
      <c r="E642" s="280">
        <v>4147</v>
      </c>
      <c r="F642" s="280">
        <v>4147</v>
      </c>
      <c r="G642" s="168"/>
      <c r="H642" s="280">
        <v>4147</v>
      </c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</row>
    <row r="643" spans="1:18" ht="25.5" hidden="1" customHeight="1">
      <c r="A643" s="114"/>
      <c r="B643" s="115"/>
      <c r="C643" s="42">
        <v>4700</v>
      </c>
      <c r="D643" s="39" t="s">
        <v>39</v>
      </c>
      <c r="E643" s="280"/>
      <c r="F643" s="280"/>
      <c r="G643" s="168"/>
      <c r="H643" s="280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</row>
    <row r="644" spans="1:18" ht="42.75" customHeight="1">
      <c r="A644" s="114"/>
      <c r="B644" s="115"/>
      <c r="C644" s="42">
        <v>4700</v>
      </c>
      <c r="D644" s="39" t="s">
        <v>39</v>
      </c>
      <c r="E644" s="280">
        <v>680</v>
      </c>
      <c r="F644" s="280">
        <v>680</v>
      </c>
      <c r="G644" s="168"/>
      <c r="H644" s="280">
        <v>680</v>
      </c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</row>
    <row r="645" spans="1:18" ht="44.25" customHeight="1">
      <c r="A645" s="114"/>
      <c r="B645" s="46"/>
      <c r="C645" s="48">
        <v>4710</v>
      </c>
      <c r="D645" s="44" t="s">
        <v>231</v>
      </c>
      <c r="E645" s="501">
        <v>450</v>
      </c>
      <c r="F645" s="501">
        <v>450</v>
      </c>
      <c r="G645" s="637">
        <v>450</v>
      </c>
      <c r="H645" s="637"/>
      <c r="I645" s="637"/>
      <c r="J645" s="637"/>
      <c r="K645" s="637"/>
      <c r="L645" s="637"/>
      <c r="M645" s="637"/>
      <c r="N645" s="637"/>
      <c r="O645" s="637"/>
      <c r="P645" s="637"/>
      <c r="Q645" s="637"/>
      <c r="R645" s="637"/>
    </row>
    <row r="646" spans="1:18" ht="31.5" customHeight="1">
      <c r="A646" s="298"/>
      <c r="B646" s="266">
        <v>85333</v>
      </c>
      <c r="C646" s="575"/>
      <c r="D646" s="584" t="s">
        <v>124</v>
      </c>
      <c r="E646" s="209">
        <f t="shared" ref="E646:R646" si="51">SUM(E648:E668)</f>
        <v>3328629</v>
      </c>
      <c r="F646" s="209">
        <f t="shared" si="51"/>
        <v>3328629</v>
      </c>
      <c r="G646" s="209">
        <f t="shared" si="51"/>
        <v>3000084</v>
      </c>
      <c r="H646" s="209">
        <f t="shared" si="51"/>
        <v>325571</v>
      </c>
      <c r="I646" s="585">
        <f t="shared" si="51"/>
        <v>0</v>
      </c>
      <c r="J646" s="209">
        <f t="shared" si="51"/>
        <v>2974</v>
      </c>
      <c r="K646" s="585">
        <f t="shared" si="51"/>
        <v>0</v>
      </c>
      <c r="L646" s="585">
        <f t="shared" si="51"/>
        <v>0</v>
      </c>
      <c r="M646" s="585">
        <f t="shared" si="51"/>
        <v>0</v>
      </c>
      <c r="N646" s="585">
        <f t="shared" si="51"/>
        <v>0</v>
      </c>
      <c r="O646" s="585">
        <f t="shared" si="51"/>
        <v>0</v>
      </c>
      <c r="P646" s="585">
        <f t="shared" si="51"/>
        <v>0</v>
      </c>
      <c r="Q646" s="190">
        <f t="shared" si="51"/>
        <v>0</v>
      </c>
      <c r="R646" s="585">
        <f t="shared" si="51"/>
        <v>0</v>
      </c>
    </row>
    <row r="647" spans="1:18" ht="87" hidden="1" customHeight="1">
      <c r="A647" s="298"/>
      <c r="B647" s="141"/>
      <c r="C647" s="638">
        <v>2910</v>
      </c>
      <c r="D647" s="333" t="s">
        <v>219</v>
      </c>
      <c r="E647" s="143">
        <v>0</v>
      </c>
      <c r="F647" s="112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113"/>
      <c r="R647" s="96"/>
    </row>
    <row r="648" spans="1:18" ht="39.75" customHeight="1">
      <c r="A648" s="298"/>
      <c r="B648" s="299"/>
      <c r="C648" s="507">
        <v>3020</v>
      </c>
      <c r="D648" s="10" t="s">
        <v>20</v>
      </c>
      <c r="E648" s="148">
        <v>2974</v>
      </c>
      <c r="F648" s="148">
        <v>2974</v>
      </c>
      <c r="G648" s="142"/>
      <c r="H648" s="148"/>
      <c r="I648" s="142"/>
      <c r="J648" s="142">
        <v>2974</v>
      </c>
      <c r="K648" s="142"/>
      <c r="L648" s="142"/>
      <c r="M648" s="142"/>
      <c r="N648" s="142"/>
      <c r="O648" s="142"/>
      <c r="P648" s="142"/>
      <c r="Q648" s="142"/>
      <c r="R648" s="142"/>
    </row>
    <row r="649" spans="1:18" ht="29.25" customHeight="1">
      <c r="A649" s="145"/>
      <c r="B649" s="146"/>
      <c r="C649" s="507">
        <v>4010</v>
      </c>
      <c r="D649" s="13" t="s">
        <v>22</v>
      </c>
      <c r="E649" s="142">
        <v>2294709</v>
      </c>
      <c r="F649" s="142">
        <v>2294709</v>
      </c>
      <c r="G649" s="142">
        <v>2294709</v>
      </c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</row>
    <row r="650" spans="1:18" ht="31.5" customHeight="1">
      <c r="A650" s="145"/>
      <c r="B650" s="146"/>
      <c r="C650" s="507">
        <v>4040</v>
      </c>
      <c r="D650" s="13" t="s">
        <v>24</v>
      </c>
      <c r="E650" s="148">
        <v>159059</v>
      </c>
      <c r="F650" s="148">
        <v>159059</v>
      </c>
      <c r="G650" s="148">
        <v>159059</v>
      </c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</row>
    <row r="651" spans="1:18" ht="29.25" customHeight="1">
      <c r="A651" s="145"/>
      <c r="B651" s="146"/>
      <c r="C651" s="507">
        <v>4110</v>
      </c>
      <c r="D651" s="13" t="s">
        <v>25</v>
      </c>
      <c r="E651" s="151">
        <v>413440</v>
      </c>
      <c r="F651" s="151">
        <v>413440</v>
      </c>
      <c r="G651" s="151">
        <v>413440</v>
      </c>
      <c r="H651" s="165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</row>
    <row r="652" spans="1:18" ht="42.6" customHeight="1">
      <c r="A652" s="145"/>
      <c r="B652" s="146"/>
      <c r="C652" s="507">
        <v>4120</v>
      </c>
      <c r="D652" s="10" t="s">
        <v>266</v>
      </c>
      <c r="E652" s="142">
        <v>58234</v>
      </c>
      <c r="F652" s="142">
        <v>58234</v>
      </c>
      <c r="G652" s="142">
        <v>58234</v>
      </c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</row>
    <row r="653" spans="1:18" ht="12.75" customHeight="1">
      <c r="A653" s="145"/>
      <c r="B653" s="146"/>
      <c r="C653" s="507">
        <v>4170</v>
      </c>
      <c r="D653" s="13" t="s">
        <v>28</v>
      </c>
      <c r="E653" s="142">
        <v>38376</v>
      </c>
      <c r="F653" s="142">
        <v>38376</v>
      </c>
      <c r="G653" s="142">
        <v>38376</v>
      </c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</row>
    <row r="654" spans="1:18" ht="12.75" customHeight="1">
      <c r="A654" s="145"/>
      <c r="B654" s="146"/>
      <c r="C654" s="507">
        <v>4210</v>
      </c>
      <c r="D654" s="13" t="s">
        <v>16</v>
      </c>
      <c r="E654" s="142">
        <v>22200</v>
      </c>
      <c r="F654" s="142">
        <v>22200</v>
      </c>
      <c r="G654" s="142"/>
      <c r="H654" s="142">
        <v>22200</v>
      </c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</row>
    <row r="655" spans="1:18" ht="12.75" customHeight="1">
      <c r="A655" s="145"/>
      <c r="B655" s="146"/>
      <c r="C655" s="507">
        <v>4260</v>
      </c>
      <c r="D655" s="13" t="s">
        <v>29</v>
      </c>
      <c r="E655" s="142">
        <v>170000</v>
      </c>
      <c r="F655" s="142">
        <v>170000</v>
      </c>
      <c r="G655" s="142"/>
      <c r="H655" s="142">
        <v>170000</v>
      </c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</row>
    <row r="656" spans="1:18" ht="12.75" customHeight="1">
      <c r="A656" s="145"/>
      <c r="B656" s="146"/>
      <c r="C656" s="507">
        <v>4270</v>
      </c>
      <c r="D656" s="13" t="s">
        <v>30</v>
      </c>
      <c r="E656" s="142">
        <v>20140</v>
      </c>
      <c r="F656" s="142">
        <v>20140</v>
      </c>
      <c r="G656" s="142"/>
      <c r="H656" s="142">
        <v>20140</v>
      </c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</row>
    <row r="657" spans="1:18" ht="12.75" customHeight="1">
      <c r="A657" s="145"/>
      <c r="B657" s="146"/>
      <c r="C657" s="507">
        <v>4280</v>
      </c>
      <c r="D657" s="13" t="s">
        <v>31</v>
      </c>
      <c r="E657" s="142">
        <v>2700</v>
      </c>
      <c r="F657" s="142">
        <v>2700</v>
      </c>
      <c r="G657" s="142"/>
      <c r="H657" s="142">
        <v>2700</v>
      </c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</row>
    <row r="658" spans="1:18" ht="12.75" customHeight="1">
      <c r="A658" s="145"/>
      <c r="B658" s="146"/>
      <c r="C658" s="507">
        <v>4300</v>
      </c>
      <c r="D658" s="608" t="s">
        <v>7</v>
      </c>
      <c r="E658" s="142">
        <v>30204</v>
      </c>
      <c r="F658" s="142">
        <v>30204</v>
      </c>
      <c r="G658" s="142"/>
      <c r="H658" s="142">
        <v>30204</v>
      </c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</row>
    <row r="659" spans="1:18" ht="34.15" customHeight="1">
      <c r="A659" s="145"/>
      <c r="B659" s="146"/>
      <c r="C659" s="507">
        <v>4360</v>
      </c>
      <c r="D659" s="11" t="s">
        <v>189</v>
      </c>
      <c r="E659" s="142">
        <v>300</v>
      </c>
      <c r="F659" s="142">
        <v>300</v>
      </c>
      <c r="G659" s="142"/>
      <c r="H659" s="142">
        <v>300</v>
      </c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</row>
    <row r="660" spans="1:18" ht="12.75" customHeight="1">
      <c r="A660" s="145"/>
      <c r="B660" s="146"/>
      <c r="C660" s="507">
        <v>4410</v>
      </c>
      <c r="D660" s="13" t="s">
        <v>33</v>
      </c>
      <c r="E660" s="142">
        <v>500</v>
      </c>
      <c r="F660" s="142">
        <v>500</v>
      </c>
      <c r="G660" s="142"/>
      <c r="H660" s="142">
        <v>500</v>
      </c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</row>
    <row r="661" spans="1:18" ht="12.75" customHeight="1">
      <c r="A661" s="145"/>
      <c r="B661" s="167"/>
      <c r="C661" s="42">
        <v>4430</v>
      </c>
      <c r="D661" s="41" t="s">
        <v>275</v>
      </c>
      <c r="E661" s="168">
        <v>0</v>
      </c>
      <c r="F661" s="168">
        <v>0</v>
      </c>
      <c r="G661" s="168"/>
      <c r="H661" s="168">
        <v>0</v>
      </c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</row>
    <row r="662" spans="1:18" ht="14.25" customHeight="1">
      <c r="A662" s="145"/>
      <c r="B662" s="146"/>
      <c r="C662" s="507">
        <v>4440</v>
      </c>
      <c r="D662" s="13" t="s">
        <v>34</v>
      </c>
      <c r="E662" s="142">
        <v>68119</v>
      </c>
      <c r="F662" s="142">
        <v>68119</v>
      </c>
      <c r="G662" s="142"/>
      <c r="H662" s="142">
        <v>68119</v>
      </c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</row>
    <row r="663" spans="1:18" ht="12.75" customHeight="1">
      <c r="A663" s="145"/>
      <c r="B663" s="146"/>
      <c r="C663" s="507">
        <v>4480</v>
      </c>
      <c r="D663" s="152" t="s">
        <v>35</v>
      </c>
      <c r="E663" s="142">
        <v>5802</v>
      </c>
      <c r="F663" s="142">
        <v>5802</v>
      </c>
      <c r="G663" s="142"/>
      <c r="H663" s="142">
        <v>5802</v>
      </c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</row>
    <row r="664" spans="1:18" ht="33.75" customHeight="1">
      <c r="A664" s="145"/>
      <c r="B664" s="146"/>
      <c r="C664" s="42">
        <v>4520</v>
      </c>
      <c r="D664" s="10" t="s">
        <v>37</v>
      </c>
      <c r="E664" s="142">
        <v>206</v>
      </c>
      <c r="F664" s="142">
        <v>206</v>
      </c>
      <c r="G664" s="168"/>
      <c r="H664" s="142">
        <v>206</v>
      </c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</row>
    <row r="665" spans="1:18" ht="37.9" customHeight="1">
      <c r="A665" s="145"/>
      <c r="B665" s="146"/>
      <c r="C665" s="507">
        <v>4700</v>
      </c>
      <c r="D665" s="10" t="s">
        <v>39</v>
      </c>
      <c r="E665" s="148">
        <v>5400</v>
      </c>
      <c r="F665" s="148">
        <v>5400</v>
      </c>
      <c r="G665" s="142"/>
      <c r="H665" s="148">
        <v>5400</v>
      </c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</row>
    <row r="666" spans="1:18" ht="24.75" hidden="1" customHeight="1">
      <c r="A666" s="145"/>
      <c r="B666" s="146"/>
      <c r="C666" s="115">
        <v>6060</v>
      </c>
      <c r="D666" s="445" t="s">
        <v>41</v>
      </c>
      <c r="E666" s="148"/>
      <c r="F666" s="148"/>
      <c r="G666" s="199"/>
      <c r="H666" s="199"/>
      <c r="I666" s="199"/>
      <c r="J666" s="199"/>
      <c r="K666" s="199"/>
      <c r="L666" s="199"/>
      <c r="M666" s="199"/>
      <c r="N666" s="199">
        <v>0</v>
      </c>
      <c r="O666" s="199">
        <v>0</v>
      </c>
      <c r="P666" s="199"/>
      <c r="Q666" s="199"/>
      <c r="R666" s="199"/>
    </row>
    <row r="667" spans="1:18" ht="24.75" customHeight="1">
      <c r="A667" s="145"/>
      <c r="B667" s="167"/>
      <c r="C667" s="45">
        <v>4710</v>
      </c>
      <c r="D667" s="29" t="s">
        <v>231</v>
      </c>
      <c r="E667" s="280">
        <v>36266</v>
      </c>
      <c r="F667" s="280">
        <v>36266</v>
      </c>
      <c r="G667" s="271">
        <v>36266</v>
      </c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</row>
    <row r="668" spans="1:18" ht="45" customHeight="1">
      <c r="A668" s="145"/>
      <c r="B668" s="167"/>
      <c r="C668" s="45">
        <v>6050</v>
      </c>
      <c r="D668" s="29" t="s">
        <v>40</v>
      </c>
      <c r="E668" s="148">
        <v>0</v>
      </c>
      <c r="F668" s="148">
        <v>0</v>
      </c>
      <c r="G668" s="271"/>
      <c r="H668" s="142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</row>
    <row r="669" spans="1:18" ht="20.25" customHeight="1">
      <c r="A669" s="145"/>
      <c r="B669" s="584">
        <v>85395</v>
      </c>
      <c r="C669" s="575"/>
      <c r="D669" s="584" t="s">
        <v>47</v>
      </c>
      <c r="E669" s="209">
        <v>0</v>
      </c>
      <c r="F669" s="211">
        <v>0</v>
      </c>
      <c r="G669" s="211"/>
      <c r="H669" s="211"/>
      <c r="I669" s="211"/>
      <c r="J669" s="211">
        <v>0</v>
      </c>
      <c r="K669" s="211">
        <v>0</v>
      </c>
      <c r="L669" s="211">
        <v>0</v>
      </c>
      <c r="M669" s="211">
        <v>0</v>
      </c>
      <c r="N669" s="211">
        <v>0</v>
      </c>
      <c r="O669" s="211">
        <v>0</v>
      </c>
      <c r="P669" s="211">
        <v>0</v>
      </c>
      <c r="Q669" s="190"/>
      <c r="R669" s="211">
        <v>0</v>
      </c>
    </row>
    <row r="670" spans="1:18" ht="82.5" hidden="1" customHeight="1">
      <c r="A670" s="145"/>
      <c r="B670" s="639"/>
      <c r="C670" s="586">
        <v>2910</v>
      </c>
      <c r="D670" s="94" t="s">
        <v>174</v>
      </c>
      <c r="E670" s="367">
        <v>0</v>
      </c>
      <c r="F670" s="97"/>
      <c r="G670" s="97"/>
      <c r="H670" s="97"/>
      <c r="I670" s="97"/>
      <c r="J670" s="97"/>
      <c r="K670" s="97"/>
      <c r="L670" s="97"/>
      <c r="M670" s="96"/>
      <c r="N670" s="96"/>
      <c r="O670" s="96"/>
      <c r="P670" s="96"/>
      <c r="Q670" s="113"/>
      <c r="R670" s="96"/>
    </row>
    <row r="671" spans="1:18" ht="60.6" hidden="1" customHeight="1">
      <c r="A671" s="145"/>
      <c r="B671" s="639"/>
      <c r="C671" s="14">
        <v>2317</v>
      </c>
      <c r="D671" s="275" t="s">
        <v>104</v>
      </c>
      <c r="E671" s="367">
        <v>0</v>
      </c>
      <c r="F671" s="414"/>
      <c r="G671" s="414"/>
      <c r="H671" s="414"/>
      <c r="I671" s="414"/>
      <c r="J671" s="414"/>
      <c r="K671" s="196">
        <v>0</v>
      </c>
      <c r="L671" s="414"/>
      <c r="M671" s="164"/>
      <c r="N671" s="164"/>
      <c r="O671" s="164"/>
      <c r="P671" s="164"/>
      <c r="Q671" s="164"/>
      <c r="R671" s="164"/>
    </row>
    <row r="672" spans="1:18" ht="59.45" hidden="1" customHeight="1">
      <c r="A672" s="145"/>
      <c r="B672" s="639"/>
      <c r="C672" s="14">
        <v>2319</v>
      </c>
      <c r="D672" s="10" t="s">
        <v>104</v>
      </c>
      <c r="E672" s="367">
        <v>0</v>
      </c>
      <c r="F672" s="414"/>
      <c r="G672" s="414"/>
      <c r="H672" s="414"/>
      <c r="I672" s="414"/>
      <c r="J672" s="414"/>
      <c r="K672" s="196">
        <v>0</v>
      </c>
      <c r="L672" s="414"/>
      <c r="M672" s="164"/>
      <c r="N672" s="164"/>
      <c r="O672" s="164"/>
      <c r="P672" s="164"/>
      <c r="Q672" s="164"/>
      <c r="R672" s="164"/>
    </row>
    <row r="673" spans="1:18" ht="16.149999999999999" hidden="1" customHeight="1">
      <c r="A673" s="145"/>
      <c r="B673" s="639"/>
      <c r="C673" s="507">
        <v>3027</v>
      </c>
      <c r="D673" s="13" t="s">
        <v>20</v>
      </c>
      <c r="E673" s="367"/>
      <c r="F673" s="414"/>
      <c r="G673" s="414"/>
      <c r="H673" s="414"/>
      <c r="I673" s="414"/>
      <c r="J673" s="414"/>
      <c r="K673" s="196">
        <v>0</v>
      </c>
      <c r="L673" s="414"/>
      <c r="M673" s="164"/>
      <c r="N673" s="164"/>
      <c r="O673" s="164"/>
      <c r="P673" s="164"/>
      <c r="Q673" s="164"/>
      <c r="R673" s="164"/>
    </row>
    <row r="674" spans="1:18" ht="16.899999999999999" hidden="1" customHeight="1">
      <c r="A674" s="145"/>
      <c r="B674" s="639"/>
      <c r="C674" s="507">
        <v>3029</v>
      </c>
      <c r="D674" s="13" t="s">
        <v>20</v>
      </c>
      <c r="E674" s="367"/>
      <c r="F674" s="414"/>
      <c r="G674" s="414"/>
      <c r="H674" s="414"/>
      <c r="I674" s="414"/>
      <c r="J674" s="414"/>
      <c r="K674" s="196">
        <v>0</v>
      </c>
      <c r="L674" s="414"/>
      <c r="M674" s="164"/>
      <c r="N674" s="164"/>
      <c r="O674" s="164"/>
      <c r="P674" s="164"/>
      <c r="Q674" s="164"/>
      <c r="R674" s="164"/>
    </row>
    <row r="675" spans="1:18" ht="17.45" hidden="1" customHeight="1">
      <c r="A675" s="145"/>
      <c r="B675" s="639"/>
      <c r="C675" s="507">
        <v>3037</v>
      </c>
      <c r="D675" s="13" t="s">
        <v>12</v>
      </c>
      <c r="E675" s="367">
        <v>0</v>
      </c>
      <c r="F675" s="414"/>
      <c r="G675" s="414"/>
      <c r="H675" s="414"/>
      <c r="I675" s="414"/>
      <c r="J675" s="414"/>
      <c r="K675" s="196">
        <v>0</v>
      </c>
      <c r="L675" s="414"/>
      <c r="M675" s="164"/>
      <c r="N675" s="164"/>
      <c r="O675" s="164"/>
      <c r="P675" s="164"/>
      <c r="Q675" s="164"/>
      <c r="R675" s="164"/>
    </row>
    <row r="676" spans="1:18" ht="18.600000000000001" hidden="1" customHeight="1">
      <c r="A676" s="145"/>
      <c r="B676" s="639"/>
      <c r="C676" s="507">
        <v>3039</v>
      </c>
      <c r="D676" s="13" t="s">
        <v>12</v>
      </c>
      <c r="E676" s="367">
        <v>0</v>
      </c>
      <c r="F676" s="414"/>
      <c r="G676" s="414"/>
      <c r="H676" s="414"/>
      <c r="I676" s="414"/>
      <c r="J676" s="414"/>
      <c r="K676" s="196">
        <v>0</v>
      </c>
      <c r="L676" s="414"/>
      <c r="M676" s="164"/>
      <c r="N676" s="164"/>
      <c r="O676" s="164"/>
      <c r="P676" s="164"/>
      <c r="Q676" s="164"/>
      <c r="R676" s="164"/>
    </row>
    <row r="677" spans="1:18" ht="18.600000000000001" hidden="1" customHeight="1">
      <c r="A677" s="145"/>
      <c r="B677" s="639"/>
      <c r="C677" s="507">
        <v>3119</v>
      </c>
      <c r="D677" s="13" t="s">
        <v>109</v>
      </c>
      <c r="E677" s="367">
        <v>0</v>
      </c>
      <c r="F677" s="414"/>
      <c r="G677" s="414"/>
      <c r="H677" s="414"/>
      <c r="I677" s="414"/>
      <c r="J677" s="414"/>
      <c r="K677" s="196">
        <v>0</v>
      </c>
      <c r="L677" s="414"/>
      <c r="M677" s="164"/>
      <c r="N677" s="164"/>
      <c r="O677" s="164"/>
      <c r="P677" s="164"/>
      <c r="Q677" s="164"/>
      <c r="R677" s="164"/>
    </row>
    <row r="678" spans="1:18" ht="12.75" hidden="1" customHeight="1">
      <c r="A678" s="145"/>
      <c r="B678" s="639"/>
      <c r="C678" s="507">
        <v>3247</v>
      </c>
      <c r="D678" s="607" t="s">
        <v>130</v>
      </c>
      <c r="E678" s="367">
        <v>0</v>
      </c>
      <c r="F678" s="196"/>
      <c r="G678" s="196"/>
      <c r="H678" s="196"/>
      <c r="I678" s="196"/>
      <c r="J678" s="196"/>
      <c r="K678" s="196">
        <v>0</v>
      </c>
      <c r="L678" s="196"/>
      <c r="M678" s="142"/>
      <c r="N678" s="142"/>
      <c r="O678" s="142"/>
      <c r="P678" s="142"/>
      <c r="Q678" s="142"/>
      <c r="R678" s="142"/>
    </row>
    <row r="679" spans="1:18" ht="12.75" hidden="1" customHeight="1">
      <c r="A679" s="145"/>
      <c r="B679" s="639"/>
      <c r="C679" s="507">
        <v>3249</v>
      </c>
      <c r="D679" s="607" t="s">
        <v>130</v>
      </c>
      <c r="E679" s="367">
        <v>0</v>
      </c>
      <c r="F679" s="196"/>
      <c r="G679" s="196"/>
      <c r="H679" s="196"/>
      <c r="I679" s="196"/>
      <c r="J679" s="196"/>
      <c r="K679" s="196">
        <v>0</v>
      </c>
      <c r="L679" s="196"/>
      <c r="M679" s="142"/>
      <c r="N679" s="142"/>
      <c r="O679" s="142"/>
      <c r="P679" s="142"/>
      <c r="Q679" s="142"/>
      <c r="R679" s="142"/>
    </row>
    <row r="680" spans="1:18" ht="22.5" customHeight="1">
      <c r="A680" s="145"/>
      <c r="B680" s="640"/>
      <c r="C680" s="14">
        <v>3110</v>
      </c>
      <c r="D680" s="15" t="s">
        <v>109</v>
      </c>
      <c r="E680" s="280">
        <v>0</v>
      </c>
      <c r="F680" s="592"/>
      <c r="G680" s="592"/>
      <c r="H680" s="592"/>
      <c r="I680" s="592"/>
      <c r="J680" s="592"/>
      <c r="K680" s="592"/>
      <c r="L680" s="592"/>
      <c r="M680" s="168"/>
      <c r="N680" s="168"/>
      <c r="O680" s="168"/>
      <c r="P680" s="168"/>
      <c r="Q680" s="168"/>
      <c r="R680" s="168"/>
    </row>
    <row r="681" spans="1:18" ht="12.75" hidden="1" customHeight="1">
      <c r="A681" s="145"/>
      <c r="B681" s="146"/>
      <c r="C681" s="507">
        <v>4017</v>
      </c>
      <c r="D681" s="13" t="s">
        <v>22</v>
      </c>
      <c r="E681" s="367">
        <v>0</v>
      </c>
      <c r="F681" s="367"/>
      <c r="G681" s="367"/>
      <c r="H681" s="367"/>
      <c r="I681" s="196"/>
      <c r="J681" s="196"/>
      <c r="K681" s="196">
        <v>0</v>
      </c>
      <c r="L681" s="196"/>
      <c r="M681" s="142"/>
      <c r="N681" s="142"/>
      <c r="O681" s="142"/>
      <c r="P681" s="142"/>
      <c r="Q681" s="142"/>
      <c r="R681" s="142"/>
    </row>
    <row r="682" spans="1:18" ht="12.75" hidden="1" customHeight="1">
      <c r="A682" s="145"/>
      <c r="B682" s="146"/>
      <c r="C682" s="507">
        <v>4019</v>
      </c>
      <c r="D682" s="13" t="s">
        <v>22</v>
      </c>
      <c r="E682" s="367">
        <v>0</v>
      </c>
      <c r="F682" s="367"/>
      <c r="G682" s="367"/>
      <c r="H682" s="367"/>
      <c r="I682" s="196"/>
      <c r="J682" s="196"/>
      <c r="K682" s="196">
        <v>0</v>
      </c>
      <c r="L682" s="196"/>
      <c r="M682" s="142"/>
      <c r="N682" s="142"/>
      <c r="O682" s="142"/>
      <c r="P682" s="142"/>
      <c r="Q682" s="142"/>
      <c r="R682" s="142"/>
    </row>
    <row r="683" spans="1:18" ht="12.75" hidden="1" customHeight="1">
      <c r="A683" s="145"/>
      <c r="B683" s="146"/>
      <c r="C683" s="507">
        <v>4047</v>
      </c>
      <c r="D683" s="13" t="s">
        <v>24</v>
      </c>
      <c r="E683" s="367">
        <v>0</v>
      </c>
      <c r="F683" s="367"/>
      <c r="G683" s="367"/>
      <c r="H683" s="196"/>
      <c r="I683" s="196"/>
      <c r="J683" s="196"/>
      <c r="K683" s="196">
        <v>0</v>
      </c>
      <c r="L683" s="196"/>
      <c r="M683" s="142"/>
      <c r="N683" s="142"/>
      <c r="O683" s="142"/>
      <c r="P683" s="142"/>
      <c r="Q683" s="142"/>
      <c r="R683" s="142"/>
    </row>
    <row r="684" spans="1:18" ht="12.75" hidden="1" customHeight="1">
      <c r="A684" s="145"/>
      <c r="B684" s="146"/>
      <c r="C684" s="507">
        <v>4049</v>
      </c>
      <c r="D684" s="13" t="s">
        <v>24</v>
      </c>
      <c r="E684" s="367">
        <v>0</v>
      </c>
      <c r="F684" s="367"/>
      <c r="G684" s="367"/>
      <c r="H684" s="196"/>
      <c r="I684" s="196"/>
      <c r="J684" s="196"/>
      <c r="K684" s="196">
        <v>0</v>
      </c>
      <c r="L684" s="196"/>
      <c r="M684" s="142"/>
      <c r="N684" s="142"/>
      <c r="O684" s="142"/>
      <c r="P684" s="142"/>
      <c r="Q684" s="142"/>
      <c r="R684" s="142"/>
    </row>
    <row r="685" spans="1:18" ht="12.75" hidden="1" customHeight="1">
      <c r="A685" s="145"/>
      <c r="B685" s="146"/>
      <c r="C685" s="507">
        <v>4117</v>
      </c>
      <c r="D685" s="13" t="s">
        <v>25</v>
      </c>
      <c r="E685" s="367">
        <v>0</v>
      </c>
      <c r="F685" s="367"/>
      <c r="G685" s="367"/>
      <c r="H685" s="196"/>
      <c r="I685" s="196"/>
      <c r="J685" s="196"/>
      <c r="K685" s="196">
        <v>0</v>
      </c>
      <c r="L685" s="196"/>
      <c r="M685" s="142"/>
      <c r="N685" s="142"/>
      <c r="O685" s="142"/>
      <c r="P685" s="142"/>
      <c r="Q685" s="142"/>
      <c r="R685" s="142"/>
    </row>
    <row r="686" spans="1:18" ht="12.75" hidden="1" customHeight="1">
      <c r="A686" s="145"/>
      <c r="B686" s="146"/>
      <c r="C686" s="507">
        <v>4119</v>
      </c>
      <c r="D686" s="13" t="s">
        <v>25</v>
      </c>
      <c r="E686" s="196">
        <v>0</v>
      </c>
      <c r="F686" s="196"/>
      <c r="G686" s="196"/>
      <c r="H686" s="196"/>
      <c r="I686" s="196"/>
      <c r="J686" s="196"/>
      <c r="K686" s="196">
        <v>0</v>
      </c>
      <c r="L686" s="196"/>
      <c r="M686" s="142"/>
      <c r="N686" s="142"/>
      <c r="O686" s="142"/>
      <c r="P686" s="142"/>
      <c r="Q686" s="142"/>
      <c r="R686" s="142"/>
    </row>
    <row r="687" spans="1:18" ht="40.9" hidden="1" customHeight="1">
      <c r="A687" s="145"/>
      <c r="B687" s="146"/>
      <c r="C687" s="507">
        <v>4127</v>
      </c>
      <c r="D687" s="10" t="s">
        <v>228</v>
      </c>
      <c r="E687" s="196">
        <v>0</v>
      </c>
      <c r="F687" s="196"/>
      <c r="G687" s="196"/>
      <c r="H687" s="196"/>
      <c r="I687" s="196"/>
      <c r="J687" s="196"/>
      <c r="K687" s="196">
        <v>0</v>
      </c>
      <c r="L687" s="196"/>
      <c r="M687" s="142"/>
      <c r="N687" s="142"/>
      <c r="O687" s="142"/>
      <c r="P687" s="142"/>
      <c r="Q687" s="142"/>
      <c r="R687" s="142"/>
    </row>
    <row r="688" spans="1:18" ht="45.6" hidden="1" customHeight="1">
      <c r="A688" s="145"/>
      <c r="B688" s="146"/>
      <c r="C688" s="31">
        <v>4129</v>
      </c>
      <c r="D688" s="28" t="s">
        <v>228</v>
      </c>
      <c r="E688" s="226">
        <v>0</v>
      </c>
      <c r="F688" s="226"/>
      <c r="G688" s="226"/>
      <c r="H688" s="227"/>
      <c r="I688" s="227"/>
      <c r="J688" s="227"/>
      <c r="K688" s="227">
        <v>0</v>
      </c>
      <c r="L688" s="227"/>
      <c r="M688" s="155"/>
      <c r="N688" s="155"/>
      <c r="O688" s="155"/>
      <c r="P688" s="155"/>
      <c r="Q688" s="155"/>
      <c r="R688" s="155"/>
    </row>
    <row r="689" spans="1:18" ht="12.75" hidden="1" customHeight="1">
      <c r="A689" s="145"/>
      <c r="B689" s="146"/>
      <c r="C689" s="31">
        <v>4177</v>
      </c>
      <c r="D689" s="587" t="s">
        <v>28</v>
      </c>
      <c r="E689" s="226">
        <v>0</v>
      </c>
      <c r="F689" s="226"/>
      <c r="G689" s="226"/>
      <c r="H689" s="227"/>
      <c r="I689" s="227"/>
      <c r="J689" s="227"/>
      <c r="K689" s="227">
        <v>0</v>
      </c>
      <c r="L689" s="227"/>
      <c r="M689" s="155"/>
      <c r="N689" s="155"/>
      <c r="O689" s="155"/>
      <c r="P689" s="155"/>
      <c r="Q689" s="155"/>
      <c r="R689" s="155"/>
    </row>
    <row r="690" spans="1:18" ht="12.75" hidden="1" customHeight="1">
      <c r="A690" s="145"/>
      <c r="B690" s="146"/>
      <c r="C690" s="31">
        <v>4179</v>
      </c>
      <c r="D690" s="587" t="s">
        <v>28</v>
      </c>
      <c r="E690" s="226">
        <v>0</v>
      </c>
      <c r="F690" s="226"/>
      <c r="G690" s="226"/>
      <c r="H690" s="227"/>
      <c r="I690" s="227"/>
      <c r="J690" s="227"/>
      <c r="K690" s="227">
        <v>0</v>
      </c>
      <c r="L690" s="227"/>
      <c r="M690" s="155"/>
      <c r="N690" s="155"/>
      <c r="O690" s="155"/>
      <c r="P690" s="155"/>
      <c r="Q690" s="155"/>
      <c r="R690" s="155"/>
    </row>
    <row r="691" spans="1:18" ht="12.75" hidden="1" customHeight="1">
      <c r="A691" s="145"/>
      <c r="B691" s="167"/>
      <c r="C691" s="42">
        <v>4177</v>
      </c>
      <c r="D691" s="41" t="s">
        <v>28</v>
      </c>
      <c r="E691" s="591"/>
      <c r="F691" s="591"/>
      <c r="G691" s="591"/>
      <c r="H691" s="592"/>
      <c r="I691" s="592"/>
      <c r="J691" s="592"/>
      <c r="K691" s="592"/>
      <c r="L691" s="592"/>
      <c r="M691" s="168"/>
      <c r="N691" s="168"/>
      <c r="O691" s="168"/>
      <c r="P691" s="168"/>
      <c r="Q691" s="168"/>
      <c r="R691" s="168"/>
    </row>
    <row r="692" spans="1:18" ht="12.75" hidden="1" customHeight="1">
      <c r="A692" s="145"/>
      <c r="B692" s="167"/>
      <c r="C692" s="42">
        <v>4179</v>
      </c>
      <c r="D692" s="41" t="s">
        <v>28</v>
      </c>
      <c r="E692" s="591"/>
      <c r="F692" s="591"/>
      <c r="G692" s="591"/>
      <c r="H692" s="592"/>
      <c r="I692" s="592"/>
      <c r="J692" s="592"/>
      <c r="K692" s="592"/>
      <c r="L692" s="592"/>
      <c r="M692" s="168"/>
      <c r="N692" s="168"/>
      <c r="O692" s="168"/>
      <c r="P692" s="168"/>
      <c r="Q692" s="168"/>
      <c r="R692" s="168"/>
    </row>
    <row r="693" spans="1:18" ht="12.75" hidden="1" customHeight="1">
      <c r="A693" s="145"/>
      <c r="B693" s="146"/>
      <c r="C693" s="31">
        <v>4217</v>
      </c>
      <c r="D693" s="587" t="s">
        <v>16</v>
      </c>
      <c r="E693" s="227">
        <v>0</v>
      </c>
      <c r="F693" s="226"/>
      <c r="G693" s="226"/>
      <c r="H693" s="227"/>
      <c r="I693" s="227"/>
      <c r="J693" s="227"/>
      <c r="K693" s="227">
        <v>0</v>
      </c>
      <c r="L693" s="227"/>
      <c r="M693" s="155"/>
      <c r="N693" s="155"/>
      <c r="O693" s="155"/>
      <c r="P693" s="155"/>
      <c r="Q693" s="155"/>
      <c r="R693" s="155"/>
    </row>
    <row r="694" spans="1:18" ht="12.75" hidden="1" customHeight="1">
      <c r="A694" s="145"/>
      <c r="B694" s="146"/>
      <c r="C694" s="31">
        <v>4219</v>
      </c>
      <c r="D694" s="587" t="s">
        <v>16</v>
      </c>
      <c r="E694" s="226">
        <v>0</v>
      </c>
      <c r="F694" s="226"/>
      <c r="G694" s="227"/>
      <c r="H694" s="227"/>
      <c r="I694" s="227"/>
      <c r="J694" s="227"/>
      <c r="K694" s="227">
        <v>0</v>
      </c>
      <c r="L694" s="227"/>
      <c r="M694" s="155"/>
      <c r="N694" s="155"/>
      <c r="O694" s="155"/>
      <c r="P694" s="155"/>
      <c r="Q694" s="155"/>
      <c r="R694" s="155"/>
    </row>
    <row r="695" spans="1:18" ht="12.75" hidden="1" customHeight="1">
      <c r="A695" s="145"/>
      <c r="B695" s="146"/>
      <c r="C695" s="31">
        <v>4247</v>
      </c>
      <c r="D695" s="508" t="s">
        <v>60</v>
      </c>
      <c r="E695" s="226">
        <v>0</v>
      </c>
      <c r="F695" s="226"/>
      <c r="G695" s="227"/>
      <c r="H695" s="227"/>
      <c r="I695" s="227"/>
      <c r="J695" s="227"/>
      <c r="K695" s="227">
        <v>0</v>
      </c>
      <c r="L695" s="227"/>
      <c r="M695" s="155"/>
      <c r="N695" s="155"/>
      <c r="O695" s="155"/>
      <c r="P695" s="155"/>
      <c r="Q695" s="155"/>
      <c r="R695" s="155"/>
    </row>
    <row r="696" spans="1:18" ht="12.75" hidden="1" customHeight="1">
      <c r="A696" s="145"/>
      <c r="B696" s="146"/>
      <c r="C696" s="31">
        <v>4249</v>
      </c>
      <c r="D696" s="508" t="s">
        <v>60</v>
      </c>
      <c r="E696" s="226">
        <v>0</v>
      </c>
      <c r="F696" s="226"/>
      <c r="G696" s="227"/>
      <c r="H696" s="227"/>
      <c r="I696" s="227"/>
      <c r="J696" s="227"/>
      <c r="K696" s="227">
        <v>0</v>
      </c>
      <c r="L696" s="227"/>
      <c r="M696" s="155"/>
      <c r="N696" s="155"/>
      <c r="O696" s="155"/>
      <c r="P696" s="155"/>
      <c r="Q696" s="155"/>
      <c r="R696" s="155"/>
    </row>
    <row r="697" spans="1:18" ht="12.75" hidden="1" customHeight="1">
      <c r="A697" s="145"/>
      <c r="B697" s="146"/>
      <c r="C697" s="31">
        <v>4269</v>
      </c>
      <c r="D697" s="587" t="s">
        <v>29</v>
      </c>
      <c r="E697" s="226">
        <v>0</v>
      </c>
      <c r="F697" s="226"/>
      <c r="G697" s="227"/>
      <c r="H697" s="227"/>
      <c r="I697" s="227"/>
      <c r="J697" s="227"/>
      <c r="K697" s="227">
        <v>0</v>
      </c>
      <c r="L697" s="227"/>
      <c r="M697" s="155"/>
      <c r="N697" s="155"/>
      <c r="O697" s="155"/>
      <c r="P697" s="155"/>
      <c r="Q697" s="155"/>
      <c r="R697" s="155"/>
    </row>
    <row r="698" spans="1:18" ht="12.75" hidden="1" customHeight="1">
      <c r="A698" s="145"/>
      <c r="B698" s="146"/>
      <c r="C698" s="31">
        <v>4277</v>
      </c>
      <c r="D698" s="587" t="s">
        <v>30</v>
      </c>
      <c r="E698" s="226">
        <v>0</v>
      </c>
      <c r="F698" s="226"/>
      <c r="G698" s="227"/>
      <c r="H698" s="227"/>
      <c r="I698" s="227"/>
      <c r="J698" s="227"/>
      <c r="K698" s="227">
        <v>0</v>
      </c>
      <c r="L698" s="227"/>
      <c r="M698" s="155"/>
      <c r="N698" s="155"/>
      <c r="O698" s="155"/>
      <c r="P698" s="155"/>
      <c r="Q698" s="155"/>
      <c r="R698" s="155"/>
    </row>
    <row r="699" spans="1:18" ht="12.75" hidden="1" customHeight="1">
      <c r="A699" s="145"/>
      <c r="B699" s="146"/>
      <c r="C699" s="31">
        <v>4279</v>
      </c>
      <c r="D699" s="587" t="s">
        <v>30</v>
      </c>
      <c r="E699" s="226">
        <v>0</v>
      </c>
      <c r="F699" s="226"/>
      <c r="G699" s="227"/>
      <c r="H699" s="227"/>
      <c r="I699" s="227"/>
      <c r="J699" s="227"/>
      <c r="K699" s="227">
        <v>0</v>
      </c>
      <c r="L699" s="227"/>
      <c r="M699" s="155"/>
      <c r="N699" s="155"/>
      <c r="O699" s="155"/>
      <c r="P699" s="155"/>
      <c r="Q699" s="155"/>
      <c r="R699" s="155"/>
    </row>
    <row r="700" spans="1:18" ht="12.75" hidden="1" customHeight="1">
      <c r="A700" s="145"/>
      <c r="B700" s="146"/>
      <c r="C700" s="31">
        <v>4287</v>
      </c>
      <c r="D700" s="587" t="s">
        <v>31</v>
      </c>
      <c r="E700" s="226">
        <v>0</v>
      </c>
      <c r="F700" s="226"/>
      <c r="G700" s="227"/>
      <c r="H700" s="227"/>
      <c r="I700" s="227"/>
      <c r="J700" s="227"/>
      <c r="K700" s="227"/>
      <c r="L700" s="227"/>
      <c r="M700" s="155"/>
      <c r="N700" s="155"/>
      <c r="O700" s="155"/>
      <c r="P700" s="155"/>
      <c r="Q700" s="155"/>
      <c r="R700" s="155"/>
    </row>
    <row r="701" spans="1:18" ht="12.75" hidden="1" customHeight="1">
      <c r="A701" s="145"/>
      <c r="B701" s="146"/>
      <c r="C701" s="31">
        <v>4289</v>
      </c>
      <c r="D701" s="587" t="s">
        <v>31</v>
      </c>
      <c r="E701" s="226">
        <v>0</v>
      </c>
      <c r="F701" s="226"/>
      <c r="G701" s="227"/>
      <c r="H701" s="227"/>
      <c r="I701" s="227"/>
      <c r="J701" s="227"/>
      <c r="K701" s="227"/>
      <c r="L701" s="227"/>
      <c r="M701" s="155"/>
      <c r="N701" s="155"/>
      <c r="O701" s="155"/>
      <c r="P701" s="155"/>
      <c r="Q701" s="155"/>
      <c r="R701" s="155"/>
    </row>
    <row r="702" spans="1:18" ht="12.75" hidden="1" customHeight="1">
      <c r="A702" s="156"/>
      <c r="B702" s="157"/>
      <c r="C702" s="535">
        <v>4789</v>
      </c>
      <c r="D702" s="641" t="s">
        <v>98</v>
      </c>
      <c r="E702" s="474">
        <v>0</v>
      </c>
      <c r="F702" s="474"/>
      <c r="G702" s="474"/>
      <c r="H702" s="475"/>
      <c r="I702" s="475"/>
      <c r="J702" s="475"/>
      <c r="K702" s="475">
        <v>0</v>
      </c>
      <c r="L702" s="475"/>
      <c r="M702" s="159"/>
      <c r="N702" s="159"/>
      <c r="O702" s="159"/>
      <c r="P702" s="159"/>
      <c r="Q702" s="159"/>
      <c r="R702" s="159"/>
    </row>
    <row r="703" spans="1:18" ht="12.75" hidden="1" customHeight="1">
      <c r="A703" s="145"/>
      <c r="B703" s="146"/>
      <c r="C703" s="14">
        <v>4417</v>
      </c>
      <c r="D703" s="15" t="s">
        <v>33</v>
      </c>
      <c r="E703" s="163">
        <v>0</v>
      </c>
      <c r="F703" s="163"/>
      <c r="G703" s="163"/>
      <c r="H703" s="164"/>
      <c r="I703" s="164"/>
      <c r="J703" s="164"/>
      <c r="K703" s="164">
        <v>0</v>
      </c>
      <c r="L703" s="164"/>
      <c r="M703" s="164"/>
      <c r="N703" s="164"/>
      <c r="O703" s="164"/>
      <c r="P703" s="164"/>
      <c r="Q703" s="164"/>
      <c r="R703" s="164"/>
    </row>
    <row r="704" spans="1:18" ht="12.75" hidden="1" customHeight="1">
      <c r="A704" s="145"/>
      <c r="B704" s="146"/>
      <c r="C704" s="507">
        <v>4419</v>
      </c>
      <c r="D704" s="13" t="s">
        <v>33</v>
      </c>
      <c r="E704" s="148">
        <v>0</v>
      </c>
      <c r="F704" s="148"/>
      <c r="G704" s="148"/>
      <c r="H704" s="142"/>
      <c r="I704" s="142"/>
      <c r="J704" s="142"/>
      <c r="K704" s="142">
        <v>0</v>
      </c>
      <c r="L704" s="142"/>
      <c r="M704" s="142"/>
      <c r="N704" s="142"/>
      <c r="O704" s="142"/>
      <c r="P704" s="142"/>
      <c r="Q704" s="142"/>
      <c r="R704" s="142"/>
    </row>
    <row r="705" spans="1:44" ht="12.75" hidden="1" customHeight="1">
      <c r="A705" s="145"/>
      <c r="B705" s="146"/>
      <c r="C705" s="507">
        <v>4427</v>
      </c>
      <c r="D705" s="13" t="s">
        <v>75</v>
      </c>
      <c r="E705" s="148">
        <v>0</v>
      </c>
      <c r="F705" s="148"/>
      <c r="G705" s="148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</row>
    <row r="706" spans="1:44" ht="12.75" hidden="1" customHeight="1">
      <c r="A706" s="145"/>
      <c r="B706" s="146"/>
      <c r="C706" s="507">
        <v>4429</v>
      </c>
      <c r="D706" s="13" t="s">
        <v>75</v>
      </c>
      <c r="E706" s="148">
        <v>0</v>
      </c>
      <c r="F706" s="148"/>
      <c r="G706" s="148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</row>
    <row r="707" spans="1:44" ht="38.450000000000003" hidden="1" customHeight="1">
      <c r="A707" s="145"/>
      <c r="B707" s="146"/>
      <c r="C707" s="507">
        <v>4707</v>
      </c>
      <c r="D707" s="10" t="s">
        <v>39</v>
      </c>
      <c r="E707" s="367">
        <v>0</v>
      </c>
      <c r="F707" s="367"/>
      <c r="G707" s="367"/>
      <c r="H707" s="196"/>
      <c r="I707" s="196"/>
      <c r="J707" s="196"/>
      <c r="K707" s="196">
        <v>0</v>
      </c>
      <c r="L707" s="142"/>
      <c r="M707" s="142"/>
      <c r="N707" s="142"/>
      <c r="O707" s="142"/>
      <c r="P707" s="142"/>
      <c r="Q707" s="142"/>
      <c r="R707" s="142"/>
    </row>
    <row r="708" spans="1:44" ht="33.6" hidden="1" customHeight="1">
      <c r="A708" s="156"/>
      <c r="B708" s="593"/>
      <c r="C708" s="642">
        <v>4709</v>
      </c>
      <c r="D708" s="171" t="s">
        <v>39</v>
      </c>
      <c r="E708" s="643">
        <v>0</v>
      </c>
      <c r="F708" s="643"/>
      <c r="G708" s="643"/>
      <c r="H708" s="644"/>
      <c r="I708" s="644"/>
      <c r="J708" s="644"/>
      <c r="K708" s="644">
        <v>0</v>
      </c>
      <c r="L708" s="546"/>
      <c r="M708" s="546"/>
      <c r="N708" s="546"/>
      <c r="O708" s="546"/>
      <c r="P708" s="546"/>
      <c r="Q708" s="546"/>
      <c r="R708" s="546"/>
    </row>
    <row r="709" spans="1:44" ht="43.5" customHeight="1">
      <c r="A709" s="754">
        <v>854</v>
      </c>
      <c r="B709" s="754"/>
      <c r="C709" s="806"/>
      <c r="D709" s="754" t="s">
        <v>125</v>
      </c>
      <c r="E709" s="807">
        <f t="shared" ref="E709:R709" si="52">SUM(E710+E744+E768+E784+E796+E802+E735+E791+E798)</f>
        <v>5844605</v>
      </c>
      <c r="F709" s="807">
        <f t="shared" si="52"/>
        <v>5844605</v>
      </c>
      <c r="G709" s="807">
        <f t="shared" si="52"/>
        <v>4474877</v>
      </c>
      <c r="H709" s="807">
        <f t="shared" si="52"/>
        <v>1101708</v>
      </c>
      <c r="I709" s="807">
        <f t="shared" si="52"/>
        <v>201600</v>
      </c>
      <c r="J709" s="807">
        <f t="shared" si="52"/>
        <v>66420</v>
      </c>
      <c r="K709" s="807">
        <f t="shared" si="52"/>
        <v>0</v>
      </c>
      <c r="L709" s="807">
        <f t="shared" si="52"/>
        <v>0</v>
      </c>
      <c r="M709" s="807">
        <f t="shared" si="52"/>
        <v>0</v>
      </c>
      <c r="N709" s="807">
        <f t="shared" si="52"/>
        <v>0</v>
      </c>
      <c r="O709" s="807">
        <f t="shared" si="52"/>
        <v>0</v>
      </c>
      <c r="P709" s="807">
        <f t="shared" si="52"/>
        <v>0</v>
      </c>
      <c r="Q709" s="807">
        <f t="shared" si="52"/>
        <v>0</v>
      </c>
      <c r="R709" s="807">
        <f t="shared" si="52"/>
        <v>0</v>
      </c>
    </row>
    <row r="710" spans="1:44" ht="40.5" customHeight="1">
      <c r="A710" s="298"/>
      <c r="B710" s="803">
        <v>85403</v>
      </c>
      <c r="C710" s="284"/>
      <c r="D710" s="804" t="s">
        <v>126</v>
      </c>
      <c r="E710" s="514">
        <f t="shared" ref="E710:M710" si="53">SUM(E711:E734)</f>
        <v>3011015</v>
      </c>
      <c r="F710" s="514">
        <f t="shared" si="53"/>
        <v>3011015</v>
      </c>
      <c r="G710" s="514">
        <f t="shared" si="53"/>
        <v>2492603</v>
      </c>
      <c r="H710" s="514">
        <f t="shared" si="53"/>
        <v>513912</v>
      </c>
      <c r="I710" s="805">
        <f t="shared" si="53"/>
        <v>0</v>
      </c>
      <c r="J710" s="514">
        <f t="shared" si="53"/>
        <v>4500</v>
      </c>
      <c r="K710" s="805">
        <f t="shared" si="53"/>
        <v>0</v>
      </c>
      <c r="L710" s="805">
        <f t="shared" si="53"/>
        <v>0</v>
      </c>
      <c r="M710" s="805">
        <f t="shared" si="53"/>
        <v>0</v>
      </c>
      <c r="N710" s="514"/>
      <c r="O710" s="514"/>
      <c r="P710" s="805">
        <f>SUM(P711:P734)</f>
        <v>0</v>
      </c>
      <c r="Q710" s="805">
        <f>SUM(Q711:Q734)</f>
        <v>0</v>
      </c>
      <c r="R710" s="805">
        <f>SUM(R711:R734)</f>
        <v>0</v>
      </c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</row>
    <row r="711" spans="1:44" ht="33" customHeight="1">
      <c r="A711" s="114"/>
      <c r="B711" s="115"/>
      <c r="C711" s="586">
        <v>3020</v>
      </c>
      <c r="D711" s="94" t="s">
        <v>20</v>
      </c>
      <c r="E711" s="112">
        <v>4500</v>
      </c>
      <c r="F711" s="112">
        <v>4500</v>
      </c>
      <c r="G711" s="96"/>
      <c r="H711" s="112"/>
      <c r="I711" s="96"/>
      <c r="J711" s="96">
        <v>4500</v>
      </c>
      <c r="K711" s="96"/>
      <c r="L711" s="96"/>
      <c r="M711" s="96"/>
      <c r="N711" s="96"/>
      <c r="O711" s="96"/>
      <c r="P711" s="96"/>
      <c r="Q711" s="113"/>
      <c r="R711" s="96"/>
    </row>
    <row r="712" spans="1:44" ht="18" customHeight="1">
      <c r="A712" s="114"/>
      <c r="B712" s="115"/>
      <c r="C712" s="507">
        <v>4010</v>
      </c>
      <c r="D712" s="13" t="s">
        <v>22</v>
      </c>
      <c r="E712" s="148">
        <v>632364</v>
      </c>
      <c r="F712" s="148">
        <v>632364</v>
      </c>
      <c r="G712" s="148">
        <v>632364</v>
      </c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</row>
    <row r="713" spans="1:44" ht="20.25" customHeight="1">
      <c r="A713" s="114"/>
      <c r="B713" s="115"/>
      <c r="C713" s="507">
        <v>4040</v>
      </c>
      <c r="D713" s="13" t="s">
        <v>24</v>
      </c>
      <c r="E713" s="148">
        <v>44501</v>
      </c>
      <c r="F713" s="148">
        <v>44501</v>
      </c>
      <c r="G713" s="148">
        <v>44501</v>
      </c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</row>
    <row r="714" spans="1:44" ht="21.75" customHeight="1">
      <c r="A714" s="114"/>
      <c r="B714" s="115"/>
      <c r="C714" s="507">
        <v>4110</v>
      </c>
      <c r="D714" s="13" t="s">
        <v>25</v>
      </c>
      <c r="E714" s="148">
        <v>352758</v>
      </c>
      <c r="F714" s="148">
        <v>352758</v>
      </c>
      <c r="G714" s="148">
        <v>352758</v>
      </c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</row>
    <row r="715" spans="1:44" ht="48.75" customHeight="1">
      <c r="A715" s="114"/>
      <c r="B715" s="115"/>
      <c r="C715" s="507">
        <v>4120</v>
      </c>
      <c r="D715" s="10" t="s">
        <v>228</v>
      </c>
      <c r="E715" s="148">
        <v>49390</v>
      </c>
      <c r="F715" s="148">
        <v>49390</v>
      </c>
      <c r="G715" s="148">
        <v>49390</v>
      </c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</row>
    <row r="716" spans="1:44" ht="21.75" customHeight="1">
      <c r="A716" s="114"/>
      <c r="B716" s="115"/>
      <c r="C716" s="507">
        <v>4170</v>
      </c>
      <c r="D716" s="13" t="s">
        <v>28</v>
      </c>
      <c r="E716" s="148">
        <v>3695</v>
      </c>
      <c r="F716" s="148">
        <v>3695</v>
      </c>
      <c r="G716" s="148">
        <v>3695</v>
      </c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</row>
    <row r="717" spans="1:44" ht="21" customHeight="1">
      <c r="A717" s="114"/>
      <c r="B717" s="115"/>
      <c r="C717" s="507">
        <v>4210</v>
      </c>
      <c r="D717" s="13" t="s">
        <v>16</v>
      </c>
      <c r="E717" s="148">
        <v>71010</v>
      </c>
      <c r="F717" s="148">
        <v>71010</v>
      </c>
      <c r="G717" s="148"/>
      <c r="H717" s="148">
        <v>71010</v>
      </c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</row>
    <row r="718" spans="1:44" ht="24" customHeight="1">
      <c r="A718" s="114"/>
      <c r="B718" s="115"/>
      <c r="C718" s="645">
        <v>4220</v>
      </c>
      <c r="D718" s="646" t="s">
        <v>110</v>
      </c>
      <c r="E718" s="202">
        <v>1080</v>
      </c>
      <c r="F718" s="202">
        <v>1080</v>
      </c>
      <c r="G718" s="204"/>
      <c r="H718" s="202">
        <v>1080</v>
      </c>
      <c r="I718" s="204"/>
      <c r="J718" s="204"/>
      <c r="K718" s="204"/>
      <c r="L718" s="204"/>
      <c r="M718" s="204"/>
      <c r="N718" s="204"/>
      <c r="O718" s="204"/>
      <c r="P718" s="204"/>
      <c r="Q718" s="204"/>
      <c r="R718" s="204"/>
    </row>
    <row r="719" spans="1:44" ht="22.5" customHeight="1">
      <c r="A719" s="114"/>
      <c r="B719" s="115"/>
      <c r="C719" s="507">
        <v>4240</v>
      </c>
      <c r="D719" s="39" t="s">
        <v>240</v>
      </c>
      <c r="E719" s="148">
        <v>5000</v>
      </c>
      <c r="F719" s="148">
        <v>5000</v>
      </c>
      <c r="G719" s="142"/>
      <c r="H719" s="148">
        <v>5000</v>
      </c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</row>
    <row r="720" spans="1:44" ht="22.5" customHeight="1">
      <c r="A720" s="114"/>
      <c r="B720" s="115"/>
      <c r="C720" s="507">
        <v>4260</v>
      </c>
      <c r="D720" s="13" t="s">
        <v>29</v>
      </c>
      <c r="E720" s="148">
        <v>159211</v>
      </c>
      <c r="F720" s="148">
        <v>159211</v>
      </c>
      <c r="G720" s="142"/>
      <c r="H720" s="148">
        <v>159211</v>
      </c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</row>
    <row r="721" spans="1:18" ht="18.75" customHeight="1">
      <c r="A721" s="114"/>
      <c r="B721" s="115"/>
      <c r="C721" s="149">
        <v>4270</v>
      </c>
      <c r="D721" s="13" t="s">
        <v>30</v>
      </c>
      <c r="E721" s="148">
        <v>3167</v>
      </c>
      <c r="F721" s="148">
        <v>3167</v>
      </c>
      <c r="G721" s="142"/>
      <c r="H721" s="148">
        <v>3167</v>
      </c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</row>
    <row r="722" spans="1:18" ht="19.5" customHeight="1">
      <c r="A722" s="114"/>
      <c r="B722" s="115"/>
      <c r="C722" s="149">
        <v>4280</v>
      </c>
      <c r="D722" s="13" t="s">
        <v>31</v>
      </c>
      <c r="E722" s="142">
        <v>3985</v>
      </c>
      <c r="F722" s="142">
        <v>3985</v>
      </c>
      <c r="G722" s="148"/>
      <c r="H722" s="142">
        <v>3985</v>
      </c>
      <c r="I722" s="148"/>
      <c r="J722" s="148"/>
      <c r="K722" s="148"/>
      <c r="L722" s="148"/>
      <c r="M722" s="142"/>
      <c r="N722" s="142"/>
      <c r="O722" s="142"/>
      <c r="P722" s="142"/>
      <c r="Q722" s="142"/>
      <c r="R722" s="142"/>
    </row>
    <row r="723" spans="1:18" ht="19.5" customHeight="1">
      <c r="A723" s="114"/>
      <c r="B723" s="115"/>
      <c r="C723" s="507">
        <v>4300</v>
      </c>
      <c r="D723" s="608" t="s">
        <v>7</v>
      </c>
      <c r="E723" s="148">
        <v>125172</v>
      </c>
      <c r="F723" s="148">
        <v>125172</v>
      </c>
      <c r="G723" s="142"/>
      <c r="H723" s="148">
        <v>125172</v>
      </c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</row>
    <row r="724" spans="1:18" ht="38.450000000000003" customHeight="1">
      <c r="A724" s="114"/>
      <c r="B724" s="115"/>
      <c r="C724" s="507">
        <v>4360</v>
      </c>
      <c r="D724" s="11" t="s">
        <v>189</v>
      </c>
      <c r="E724" s="148">
        <v>3449</v>
      </c>
      <c r="F724" s="148">
        <v>3449</v>
      </c>
      <c r="G724" s="142"/>
      <c r="H724" s="148">
        <v>3449</v>
      </c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</row>
    <row r="725" spans="1:18" ht="18.75" customHeight="1">
      <c r="A725" s="114"/>
      <c r="B725" s="115"/>
      <c r="C725" s="507">
        <v>4410</v>
      </c>
      <c r="D725" s="13" t="s">
        <v>33</v>
      </c>
      <c r="E725" s="148">
        <v>5000</v>
      </c>
      <c r="F725" s="148">
        <v>5000</v>
      </c>
      <c r="G725" s="142"/>
      <c r="H725" s="148">
        <v>5000</v>
      </c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</row>
    <row r="726" spans="1:18" ht="12.75" hidden="1" customHeight="1">
      <c r="A726" s="114"/>
      <c r="B726" s="115"/>
      <c r="C726" s="507">
        <v>4430</v>
      </c>
      <c r="D726" s="13" t="s">
        <v>65</v>
      </c>
      <c r="E726" s="148"/>
      <c r="F726" s="148"/>
      <c r="G726" s="142"/>
      <c r="H726" s="148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</row>
    <row r="727" spans="1:18" ht="18" customHeight="1">
      <c r="A727" s="114"/>
      <c r="B727" s="115"/>
      <c r="C727" s="507">
        <v>4440</v>
      </c>
      <c r="D727" s="13" t="s">
        <v>34</v>
      </c>
      <c r="E727" s="148">
        <v>125886</v>
      </c>
      <c r="F727" s="148">
        <v>125886</v>
      </c>
      <c r="G727" s="148"/>
      <c r="H727" s="148">
        <v>125886</v>
      </c>
      <c r="I727" s="148"/>
      <c r="J727" s="148"/>
      <c r="K727" s="148"/>
      <c r="L727" s="148"/>
      <c r="M727" s="142"/>
      <c r="N727" s="142"/>
      <c r="O727" s="142"/>
      <c r="P727" s="142"/>
      <c r="Q727" s="142"/>
      <c r="R727" s="142"/>
    </row>
    <row r="728" spans="1:18" ht="18.75" customHeight="1">
      <c r="A728" s="114"/>
      <c r="B728" s="46"/>
      <c r="C728" s="568">
        <v>4510</v>
      </c>
      <c r="D728" s="809" t="s">
        <v>276</v>
      </c>
      <c r="E728" s="337">
        <v>56</v>
      </c>
      <c r="F728" s="337">
        <v>56</v>
      </c>
      <c r="G728" s="337"/>
      <c r="H728" s="337">
        <v>56</v>
      </c>
      <c r="I728" s="337"/>
      <c r="J728" s="337"/>
      <c r="K728" s="337"/>
      <c r="L728" s="337"/>
      <c r="M728" s="338"/>
      <c r="N728" s="338"/>
      <c r="O728" s="338"/>
      <c r="P728" s="338"/>
      <c r="Q728" s="338"/>
      <c r="R728" s="338"/>
    </row>
    <row r="729" spans="1:18" ht="32.25" customHeight="1">
      <c r="A729" s="114"/>
      <c r="B729" s="115"/>
      <c r="C729" s="645">
        <v>4610</v>
      </c>
      <c r="D729" s="579" t="s">
        <v>67</v>
      </c>
      <c r="E729" s="202">
        <v>896</v>
      </c>
      <c r="F729" s="202">
        <v>896</v>
      </c>
      <c r="G729" s="202"/>
      <c r="H729" s="202">
        <v>896</v>
      </c>
      <c r="I729" s="202"/>
      <c r="J729" s="202"/>
      <c r="K729" s="202"/>
      <c r="L729" s="202"/>
      <c r="M729" s="204"/>
      <c r="N729" s="204"/>
      <c r="O729" s="204"/>
      <c r="P729" s="204"/>
      <c r="Q729" s="204"/>
      <c r="R729" s="204"/>
    </row>
    <row r="730" spans="1:18" ht="38.25" customHeight="1">
      <c r="A730" s="114"/>
      <c r="B730" s="115"/>
      <c r="C730" s="507">
        <v>4700</v>
      </c>
      <c r="D730" s="10" t="s">
        <v>39</v>
      </c>
      <c r="E730" s="148">
        <v>10000</v>
      </c>
      <c r="F730" s="148">
        <v>10000</v>
      </c>
      <c r="G730" s="142"/>
      <c r="H730" s="148">
        <v>10000</v>
      </c>
      <c r="I730" s="148"/>
      <c r="J730" s="142"/>
      <c r="K730" s="142"/>
      <c r="L730" s="142"/>
      <c r="M730" s="142"/>
      <c r="N730" s="142"/>
      <c r="O730" s="142"/>
      <c r="P730" s="142"/>
      <c r="Q730" s="142"/>
      <c r="R730" s="142"/>
    </row>
    <row r="731" spans="1:18" ht="36.75" customHeight="1">
      <c r="A731" s="114"/>
      <c r="B731" s="46"/>
      <c r="C731" s="45">
        <v>4710</v>
      </c>
      <c r="D731" s="29" t="s">
        <v>231</v>
      </c>
      <c r="E731" s="148">
        <v>10751</v>
      </c>
      <c r="F731" s="148">
        <v>10751</v>
      </c>
      <c r="G731" s="148">
        <v>10751</v>
      </c>
      <c r="H731" s="168"/>
      <c r="I731" s="280"/>
      <c r="J731" s="168"/>
      <c r="K731" s="168"/>
      <c r="L731" s="168"/>
      <c r="M731" s="168"/>
      <c r="N731" s="168"/>
      <c r="O731" s="168"/>
      <c r="P731" s="168"/>
      <c r="Q731" s="168"/>
      <c r="R731" s="168"/>
    </row>
    <row r="732" spans="1:18" ht="25.5" customHeight="1">
      <c r="A732" s="114"/>
      <c r="B732" s="46"/>
      <c r="C732" s="335">
        <v>4790</v>
      </c>
      <c r="D732" s="569" t="s">
        <v>237</v>
      </c>
      <c r="E732" s="338">
        <v>1283034</v>
      </c>
      <c r="F732" s="338">
        <v>1283034</v>
      </c>
      <c r="G732" s="338">
        <v>1283034</v>
      </c>
      <c r="H732" s="338"/>
      <c r="I732" s="338"/>
      <c r="J732" s="338"/>
      <c r="K732" s="338"/>
      <c r="L732" s="338"/>
      <c r="M732" s="338"/>
      <c r="N732" s="338"/>
      <c r="O732" s="338"/>
      <c r="P732" s="338"/>
      <c r="Q732" s="338"/>
      <c r="R732" s="338"/>
    </row>
    <row r="733" spans="1:18" ht="36.75" customHeight="1">
      <c r="A733" s="114"/>
      <c r="B733" s="46"/>
      <c r="C733" s="335">
        <v>4800</v>
      </c>
      <c r="D733" s="569" t="s">
        <v>234</v>
      </c>
      <c r="E733" s="338">
        <v>116110</v>
      </c>
      <c r="F733" s="338">
        <v>116110</v>
      </c>
      <c r="G733" s="338">
        <v>116110</v>
      </c>
      <c r="H733" s="338"/>
      <c r="I733" s="338"/>
      <c r="J733" s="338"/>
      <c r="K733" s="338"/>
      <c r="L733" s="338"/>
      <c r="M733" s="338"/>
      <c r="N733" s="338"/>
      <c r="O733" s="338"/>
      <c r="P733" s="338"/>
      <c r="Q733" s="338"/>
      <c r="R733" s="338"/>
    </row>
    <row r="734" spans="1:18" ht="30" customHeight="1">
      <c r="A734" s="114"/>
      <c r="B734" s="519"/>
      <c r="C734" s="322">
        <v>6050</v>
      </c>
      <c r="D734" s="171" t="s">
        <v>40</v>
      </c>
      <c r="E734" s="204">
        <v>0</v>
      </c>
      <c r="F734" s="203"/>
      <c r="G734" s="203"/>
      <c r="H734" s="203"/>
      <c r="I734" s="203"/>
      <c r="J734" s="203"/>
      <c r="K734" s="203"/>
      <c r="L734" s="203"/>
      <c r="M734" s="102"/>
      <c r="N734" s="101"/>
      <c r="O734" s="101"/>
      <c r="P734" s="102"/>
      <c r="Q734" s="101"/>
      <c r="R734" s="101"/>
    </row>
    <row r="735" spans="1:18" ht="42" customHeight="1">
      <c r="A735" s="114"/>
      <c r="B735" s="647">
        <v>85404</v>
      </c>
      <c r="C735" s="376"/>
      <c r="D735" s="648" t="s">
        <v>186</v>
      </c>
      <c r="E735" s="323">
        <f t="shared" ref="E735:R735" si="54">SUM(E736:E743)</f>
        <v>213344</v>
      </c>
      <c r="F735" s="323">
        <f t="shared" si="54"/>
        <v>213344</v>
      </c>
      <c r="G735" s="323">
        <f t="shared" si="54"/>
        <v>209344</v>
      </c>
      <c r="H735" s="323">
        <f t="shared" si="54"/>
        <v>4000</v>
      </c>
      <c r="I735" s="323">
        <f t="shared" si="54"/>
        <v>0</v>
      </c>
      <c r="J735" s="323">
        <f t="shared" si="54"/>
        <v>0</v>
      </c>
      <c r="K735" s="323">
        <f t="shared" si="54"/>
        <v>0</v>
      </c>
      <c r="L735" s="323">
        <f t="shared" si="54"/>
        <v>0</v>
      </c>
      <c r="M735" s="323">
        <f t="shared" si="54"/>
        <v>0</v>
      </c>
      <c r="N735" s="323">
        <f t="shared" si="54"/>
        <v>0</v>
      </c>
      <c r="O735" s="323">
        <f t="shared" si="54"/>
        <v>0</v>
      </c>
      <c r="P735" s="323">
        <f t="shared" si="54"/>
        <v>0</v>
      </c>
      <c r="Q735" s="323">
        <f t="shared" si="54"/>
        <v>0</v>
      </c>
      <c r="R735" s="323">
        <f t="shared" si="54"/>
        <v>0</v>
      </c>
    </row>
    <row r="736" spans="1:18" ht="12.75" hidden="1" customHeight="1">
      <c r="A736" s="114"/>
      <c r="B736" s="115"/>
      <c r="C736" s="343">
        <v>4010</v>
      </c>
      <c r="D736" s="604" t="s">
        <v>22</v>
      </c>
      <c r="E736" s="113"/>
      <c r="F736" s="113"/>
      <c r="G736" s="113"/>
      <c r="H736" s="113"/>
      <c r="I736" s="98"/>
      <c r="J736" s="98"/>
      <c r="K736" s="98"/>
      <c r="L736" s="98"/>
      <c r="M736" s="98"/>
      <c r="N736" s="98"/>
      <c r="O736" s="98"/>
      <c r="P736" s="98"/>
      <c r="Q736" s="98"/>
      <c r="R736" s="98"/>
    </row>
    <row r="737" spans="1:19" ht="12.75" hidden="1" customHeight="1">
      <c r="A737" s="114"/>
      <c r="B737" s="115"/>
      <c r="C737" s="149">
        <v>4040</v>
      </c>
      <c r="D737" s="13" t="s">
        <v>24</v>
      </c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</row>
    <row r="738" spans="1:19" ht="20.25" customHeight="1">
      <c r="A738" s="114"/>
      <c r="B738" s="115"/>
      <c r="C738" s="149">
        <v>4110</v>
      </c>
      <c r="D738" s="13" t="s">
        <v>25</v>
      </c>
      <c r="E738" s="142">
        <v>30500</v>
      </c>
      <c r="F738" s="142">
        <v>30500</v>
      </c>
      <c r="G738" s="142">
        <v>30500</v>
      </c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</row>
    <row r="739" spans="1:19" ht="49.15" customHeight="1">
      <c r="A739" s="114"/>
      <c r="B739" s="115"/>
      <c r="C739" s="149">
        <v>4120</v>
      </c>
      <c r="D739" s="10" t="s">
        <v>228</v>
      </c>
      <c r="E739" s="142">
        <v>4300</v>
      </c>
      <c r="F739" s="142">
        <v>4300</v>
      </c>
      <c r="G739" s="142">
        <v>4300</v>
      </c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</row>
    <row r="740" spans="1:19" ht="24" customHeight="1">
      <c r="A740" s="114"/>
      <c r="B740" s="115"/>
      <c r="C740" s="507">
        <v>4240</v>
      </c>
      <c r="D740" s="39" t="s">
        <v>240</v>
      </c>
      <c r="E740" s="142">
        <v>3500</v>
      </c>
      <c r="F740" s="142">
        <v>3500</v>
      </c>
      <c r="G740" s="204"/>
      <c r="H740" s="142">
        <v>3500</v>
      </c>
      <c r="I740" s="204"/>
      <c r="J740" s="204"/>
      <c r="K740" s="204"/>
      <c r="L740" s="204"/>
      <c r="M740" s="204"/>
      <c r="N740" s="204"/>
      <c r="O740" s="204"/>
      <c r="P740" s="204"/>
      <c r="Q740" s="204"/>
      <c r="R740" s="204"/>
    </row>
    <row r="741" spans="1:19" ht="24.75" customHeight="1">
      <c r="A741" s="114"/>
      <c r="B741" s="46"/>
      <c r="C741" s="568">
        <v>4300</v>
      </c>
      <c r="D741" s="336" t="s">
        <v>7</v>
      </c>
      <c r="E741" s="168">
        <v>500</v>
      </c>
      <c r="F741" s="168">
        <v>500</v>
      </c>
      <c r="G741" s="338"/>
      <c r="H741" s="168">
        <v>500</v>
      </c>
      <c r="I741" s="338"/>
      <c r="J741" s="338"/>
      <c r="K741" s="338"/>
      <c r="L741" s="338"/>
      <c r="M741" s="338"/>
      <c r="N741" s="338"/>
      <c r="O741" s="338"/>
      <c r="P741" s="338"/>
      <c r="Q741" s="338"/>
      <c r="R741" s="338"/>
    </row>
    <row r="742" spans="1:19" ht="25.5" customHeight="1">
      <c r="A742" s="114"/>
      <c r="B742" s="46"/>
      <c r="C742" s="335">
        <v>4790</v>
      </c>
      <c r="D742" s="569" t="s">
        <v>237</v>
      </c>
      <c r="E742" s="271">
        <v>154544</v>
      </c>
      <c r="F742" s="271">
        <v>154544</v>
      </c>
      <c r="G742" s="271">
        <v>154544</v>
      </c>
      <c r="H742" s="271"/>
      <c r="I742" s="271"/>
      <c r="J742" s="271"/>
      <c r="K742" s="271"/>
      <c r="L742" s="271"/>
      <c r="M742" s="271"/>
      <c r="N742" s="271"/>
      <c r="O742" s="271"/>
      <c r="P742" s="271"/>
      <c r="Q742" s="271"/>
      <c r="R742" s="271"/>
      <c r="S742" s="54"/>
    </row>
    <row r="743" spans="1:19" ht="26.25" customHeight="1">
      <c r="A743" s="114"/>
      <c r="B743" s="46"/>
      <c r="C743" s="335">
        <v>4800</v>
      </c>
      <c r="D743" s="569" t="s">
        <v>238</v>
      </c>
      <c r="E743" s="271">
        <v>20000</v>
      </c>
      <c r="F743" s="271">
        <v>20000</v>
      </c>
      <c r="G743" s="271">
        <v>20000</v>
      </c>
      <c r="H743" s="271"/>
      <c r="I743" s="271"/>
      <c r="J743" s="271"/>
      <c r="K743" s="271"/>
      <c r="L743" s="271"/>
      <c r="M743" s="271"/>
      <c r="N743" s="271"/>
      <c r="O743" s="271"/>
      <c r="P743" s="271"/>
      <c r="Q743" s="271"/>
      <c r="R743" s="271"/>
      <c r="S743" s="54"/>
    </row>
    <row r="744" spans="1:19" ht="57" customHeight="1">
      <c r="A744" s="649"/>
      <c r="B744" s="650">
        <v>85406</v>
      </c>
      <c r="C744" s="651"/>
      <c r="D744" s="188" t="s">
        <v>127</v>
      </c>
      <c r="E744" s="652">
        <f t="shared" ref="E744:R744" si="55">SUM(E745:E766)</f>
        <v>1602452</v>
      </c>
      <c r="F744" s="652">
        <f t="shared" si="55"/>
        <v>1602452</v>
      </c>
      <c r="G744" s="652">
        <f t="shared" si="55"/>
        <v>1444442</v>
      </c>
      <c r="H744" s="652">
        <f t="shared" si="55"/>
        <v>157290</v>
      </c>
      <c r="I744" s="652">
        <f t="shared" si="55"/>
        <v>0</v>
      </c>
      <c r="J744" s="652">
        <f t="shared" si="55"/>
        <v>720</v>
      </c>
      <c r="K744" s="652">
        <f t="shared" si="55"/>
        <v>0</v>
      </c>
      <c r="L744" s="652">
        <f t="shared" si="55"/>
        <v>0</v>
      </c>
      <c r="M744" s="652">
        <f t="shared" si="55"/>
        <v>0</v>
      </c>
      <c r="N744" s="652">
        <f t="shared" si="55"/>
        <v>0</v>
      </c>
      <c r="O744" s="652">
        <f t="shared" si="55"/>
        <v>0</v>
      </c>
      <c r="P744" s="652">
        <f t="shared" si="55"/>
        <v>0</v>
      </c>
      <c r="Q744" s="652">
        <f t="shared" si="55"/>
        <v>0</v>
      </c>
      <c r="R744" s="652">
        <f t="shared" si="55"/>
        <v>0</v>
      </c>
      <c r="S744" s="56"/>
    </row>
    <row r="745" spans="1:19" ht="39" customHeight="1">
      <c r="A745" s="145"/>
      <c r="B745" s="167"/>
      <c r="C745" s="14">
        <v>3020</v>
      </c>
      <c r="D745" s="16" t="s">
        <v>20</v>
      </c>
      <c r="E745" s="163">
        <v>720</v>
      </c>
      <c r="F745" s="163">
        <v>720</v>
      </c>
      <c r="G745" s="163"/>
      <c r="H745" s="163"/>
      <c r="I745" s="163"/>
      <c r="J745" s="163">
        <v>720</v>
      </c>
      <c r="K745" s="163"/>
      <c r="L745" s="163"/>
      <c r="M745" s="164"/>
      <c r="N745" s="164"/>
      <c r="O745" s="164"/>
      <c r="P745" s="164"/>
      <c r="Q745" s="164"/>
      <c r="R745" s="164"/>
      <c r="S745" s="54"/>
    </row>
    <row r="746" spans="1:19" ht="19.5" customHeight="1">
      <c r="A746" s="145"/>
      <c r="B746" s="167"/>
      <c r="C746" s="42">
        <v>4010</v>
      </c>
      <c r="D746" s="41" t="s">
        <v>22</v>
      </c>
      <c r="E746" s="168">
        <v>221490</v>
      </c>
      <c r="F746" s="168">
        <v>221490</v>
      </c>
      <c r="G746" s="168">
        <v>221490</v>
      </c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54"/>
    </row>
    <row r="747" spans="1:19" ht="21" customHeight="1">
      <c r="A747" s="145"/>
      <c r="B747" s="167"/>
      <c r="C747" s="42">
        <v>4040</v>
      </c>
      <c r="D747" s="41" t="s">
        <v>24</v>
      </c>
      <c r="E747" s="280">
        <v>16500</v>
      </c>
      <c r="F747" s="280">
        <v>16500</v>
      </c>
      <c r="G747" s="280">
        <v>16500</v>
      </c>
      <c r="H747" s="280"/>
      <c r="I747" s="280"/>
      <c r="J747" s="280"/>
      <c r="K747" s="280"/>
      <c r="L747" s="280"/>
      <c r="M747" s="168"/>
      <c r="N747" s="168"/>
      <c r="O747" s="168"/>
      <c r="P747" s="168"/>
      <c r="Q747" s="168"/>
      <c r="R747" s="168"/>
    </row>
    <row r="748" spans="1:19" ht="21" customHeight="1">
      <c r="A748" s="156"/>
      <c r="B748" s="403"/>
      <c r="C748" s="535">
        <v>4110</v>
      </c>
      <c r="D748" s="615" t="s">
        <v>25</v>
      </c>
      <c r="E748" s="159">
        <v>198534</v>
      </c>
      <c r="F748" s="159">
        <v>198534</v>
      </c>
      <c r="G748" s="159">
        <v>198534</v>
      </c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</row>
    <row r="749" spans="1:19" ht="49.5" customHeight="1">
      <c r="A749" s="145"/>
      <c r="B749" s="167"/>
      <c r="C749" s="14">
        <v>4120</v>
      </c>
      <c r="D749" s="16" t="s">
        <v>228</v>
      </c>
      <c r="E749" s="164">
        <v>28245</v>
      </c>
      <c r="F749" s="164">
        <v>28245</v>
      </c>
      <c r="G749" s="164">
        <v>28245</v>
      </c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</row>
    <row r="750" spans="1:19" ht="22.5" customHeight="1">
      <c r="A750" s="145"/>
      <c r="B750" s="146"/>
      <c r="C750" s="507">
        <v>4170</v>
      </c>
      <c r="D750" s="13" t="s">
        <v>28</v>
      </c>
      <c r="E750" s="142">
        <v>1000</v>
      </c>
      <c r="F750" s="142">
        <v>1000</v>
      </c>
      <c r="G750" s="142">
        <v>1000</v>
      </c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</row>
    <row r="751" spans="1:19" ht="22.5" customHeight="1">
      <c r="A751" s="145"/>
      <c r="B751" s="146"/>
      <c r="C751" s="507">
        <v>4210</v>
      </c>
      <c r="D751" s="13" t="s">
        <v>16</v>
      </c>
      <c r="E751" s="142">
        <v>30000</v>
      </c>
      <c r="F751" s="142">
        <v>30000</v>
      </c>
      <c r="G751" s="142"/>
      <c r="H751" s="142">
        <v>30000</v>
      </c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</row>
    <row r="752" spans="1:19" ht="3" hidden="1" customHeight="1">
      <c r="A752" s="145"/>
      <c r="B752" s="146"/>
      <c r="C752" s="507">
        <v>4230</v>
      </c>
      <c r="D752" s="13" t="s">
        <v>74</v>
      </c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</row>
    <row r="753" spans="1:18" ht="31.15" customHeight="1">
      <c r="A753" s="145"/>
      <c r="B753" s="146"/>
      <c r="C753" s="31">
        <v>4240</v>
      </c>
      <c r="D753" s="39" t="s">
        <v>240</v>
      </c>
      <c r="E753" s="155">
        <v>1400</v>
      </c>
      <c r="F753" s="155">
        <v>1400</v>
      </c>
      <c r="G753" s="155"/>
      <c r="H753" s="155">
        <v>1400</v>
      </c>
      <c r="I753" s="155"/>
      <c r="J753" s="155"/>
      <c r="K753" s="155"/>
      <c r="L753" s="155"/>
      <c r="M753" s="155"/>
      <c r="N753" s="155"/>
      <c r="O753" s="155"/>
      <c r="P753" s="155"/>
      <c r="Q753" s="155"/>
      <c r="R753" s="155"/>
    </row>
    <row r="754" spans="1:18" ht="24.75" customHeight="1">
      <c r="A754" s="145"/>
      <c r="B754" s="146"/>
      <c r="C754" s="31">
        <v>4260</v>
      </c>
      <c r="D754" s="587" t="s">
        <v>29</v>
      </c>
      <c r="E754" s="155">
        <v>27780</v>
      </c>
      <c r="F754" s="155">
        <v>27780</v>
      </c>
      <c r="G754" s="155"/>
      <c r="H754" s="155">
        <v>27780</v>
      </c>
      <c r="I754" s="155"/>
      <c r="J754" s="155"/>
      <c r="K754" s="155"/>
      <c r="L754" s="155"/>
      <c r="M754" s="155"/>
      <c r="N754" s="155"/>
      <c r="O754" s="155"/>
      <c r="P754" s="155"/>
      <c r="Q754" s="155"/>
      <c r="R754" s="155"/>
    </row>
    <row r="755" spans="1:18" ht="21.75" customHeight="1">
      <c r="A755" s="145"/>
      <c r="B755" s="146"/>
      <c r="C755" s="31">
        <v>4270</v>
      </c>
      <c r="D755" s="587" t="s">
        <v>30</v>
      </c>
      <c r="E755" s="155">
        <v>2000</v>
      </c>
      <c r="F755" s="155">
        <v>2000</v>
      </c>
      <c r="G755" s="155"/>
      <c r="H755" s="155">
        <v>2000</v>
      </c>
      <c r="I755" s="155"/>
      <c r="J755" s="155"/>
      <c r="K755" s="155"/>
      <c r="L755" s="155"/>
      <c r="M755" s="155"/>
      <c r="N755" s="155"/>
      <c r="O755" s="155"/>
      <c r="P755" s="155"/>
      <c r="Q755" s="155"/>
      <c r="R755" s="155"/>
    </row>
    <row r="756" spans="1:18" ht="23.25" customHeight="1">
      <c r="A756" s="145"/>
      <c r="B756" s="146"/>
      <c r="C756" s="31">
        <v>4280</v>
      </c>
      <c r="D756" s="587" t="s">
        <v>31</v>
      </c>
      <c r="E756" s="155">
        <v>2200</v>
      </c>
      <c r="F756" s="155">
        <v>2200</v>
      </c>
      <c r="G756" s="155"/>
      <c r="H756" s="155">
        <v>2200</v>
      </c>
      <c r="I756" s="155"/>
      <c r="J756" s="155"/>
      <c r="K756" s="155"/>
      <c r="L756" s="155"/>
      <c r="M756" s="155"/>
      <c r="N756" s="155"/>
      <c r="O756" s="155"/>
      <c r="P756" s="155"/>
      <c r="Q756" s="155"/>
      <c r="R756" s="155"/>
    </row>
    <row r="757" spans="1:18" ht="24.75" customHeight="1">
      <c r="A757" s="145"/>
      <c r="B757" s="146"/>
      <c r="C757" s="42">
        <v>4300</v>
      </c>
      <c r="D757" s="499" t="s">
        <v>7</v>
      </c>
      <c r="E757" s="168">
        <v>25000</v>
      </c>
      <c r="F757" s="168">
        <v>25000</v>
      </c>
      <c r="G757" s="168"/>
      <c r="H757" s="168">
        <v>25000</v>
      </c>
      <c r="I757" s="168"/>
      <c r="J757" s="168"/>
      <c r="K757" s="168"/>
      <c r="L757" s="168"/>
      <c r="M757" s="168"/>
      <c r="N757" s="168"/>
      <c r="O757" s="168"/>
      <c r="P757" s="168"/>
      <c r="Q757" s="168"/>
      <c r="R757" s="168"/>
    </row>
    <row r="758" spans="1:18" ht="35.450000000000003" customHeight="1">
      <c r="A758" s="145"/>
      <c r="B758" s="167"/>
      <c r="C758" s="42">
        <v>4360</v>
      </c>
      <c r="D758" s="282" t="s">
        <v>189</v>
      </c>
      <c r="E758" s="168">
        <v>6000</v>
      </c>
      <c r="F758" s="168">
        <v>6000</v>
      </c>
      <c r="G758" s="168"/>
      <c r="H758" s="168">
        <v>6000</v>
      </c>
      <c r="I758" s="168"/>
      <c r="J758" s="168"/>
      <c r="K758" s="168"/>
      <c r="L758" s="168"/>
      <c r="M758" s="168"/>
      <c r="N758" s="168"/>
      <c r="O758" s="168"/>
      <c r="P758" s="168"/>
      <c r="Q758" s="168"/>
      <c r="R758" s="168"/>
    </row>
    <row r="759" spans="1:18" ht="21" customHeight="1">
      <c r="A759" s="145"/>
      <c r="B759" s="146"/>
      <c r="C759" s="42">
        <v>4410</v>
      </c>
      <c r="D759" s="41" t="s">
        <v>33</v>
      </c>
      <c r="E759" s="168">
        <v>5000</v>
      </c>
      <c r="F759" s="168">
        <v>5000</v>
      </c>
      <c r="G759" s="168"/>
      <c r="H759" s="168">
        <v>5000</v>
      </c>
      <c r="I759" s="168"/>
      <c r="J759" s="168"/>
      <c r="K759" s="168"/>
      <c r="L759" s="168"/>
      <c r="M759" s="168"/>
      <c r="N759" s="168"/>
      <c r="O759" s="168"/>
      <c r="P759" s="168"/>
      <c r="Q759" s="168"/>
      <c r="R759" s="168"/>
    </row>
    <row r="760" spans="1:18" ht="24.75" customHeight="1">
      <c r="A760" s="145"/>
      <c r="B760" s="146"/>
      <c r="C760" s="507">
        <v>4440</v>
      </c>
      <c r="D760" s="13" t="s">
        <v>34</v>
      </c>
      <c r="E760" s="142">
        <v>50170</v>
      </c>
      <c r="F760" s="142">
        <v>50170</v>
      </c>
      <c r="G760" s="142"/>
      <c r="H760" s="142">
        <v>50170</v>
      </c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</row>
    <row r="761" spans="1:18" ht="38.25" customHeight="1">
      <c r="A761" s="145"/>
      <c r="B761" s="167"/>
      <c r="C761" s="42">
        <v>4700</v>
      </c>
      <c r="D761" s="39" t="s">
        <v>39</v>
      </c>
      <c r="E761" s="168">
        <v>7740</v>
      </c>
      <c r="F761" s="168">
        <v>7740</v>
      </c>
      <c r="G761" s="168"/>
      <c r="H761" s="168">
        <v>7740</v>
      </c>
      <c r="I761" s="168"/>
      <c r="J761" s="168"/>
      <c r="K761" s="168"/>
      <c r="L761" s="168"/>
      <c r="M761" s="168"/>
      <c r="N761" s="168"/>
      <c r="O761" s="168"/>
      <c r="P761" s="168"/>
      <c r="Q761" s="168"/>
      <c r="R761" s="168"/>
    </row>
    <row r="762" spans="1:18" ht="38.25" customHeight="1">
      <c r="A762" s="145"/>
      <c r="B762" s="403"/>
      <c r="C762" s="53">
        <v>4710</v>
      </c>
      <c r="D762" s="30" t="s">
        <v>231</v>
      </c>
      <c r="E762" s="159">
        <v>8000</v>
      </c>
      <c r="F762" s="159">
        <v>8000</v>
      </c>
      <c r="G762" s="159">
        <v>8000</v>
      </c>
      <c r="H762" s="159"/>
      <c r="I762" s="611"/>
      <c r="J762" s="611"/>
      <c r="K762" s="611"/>
      <c r="L762" s="611"/>
      <c r="M762" s="611"/>
      <c r="N762" s="611"/>
      <c r="O762" s="611"/>
      <c r="P762" s="611"/>
      <c r="Q762" s="611"/>
      <c r="R762" s="611"/>
    </row>
    <row r="763" spans="1:18" ht="33" hidden="1" customHeight="1">
      <c r="A763" s="145"/>
      <c r="B763" s="403"/>
      <c r="C763" s="321">
        <v>6060</v>
      </c>
      <c r="D763" s="653" t="s">
        <v>41</v>
      </c>
      <c r="E763" s="611"/>
      <c r="F763" s="611"/>
      <c r="G763" s="611"/>
      <c r="H763" s="611"/>
      <c r="I763" s="611"/>
      <c r="J763" s="611"/>
      <c r="K763" s="611"/>
      <c r="L763" s="611"/>
      <c r="M763" s="611"/>
      <c r="N763" s="611"/>
      <c r="O763" s="611"/>
      <c r="P763" s="611"/>
      <c r="Q763" s="611"/>
      <c r="R763" s="611"/>
    </row>
    <row r="764" spans="1:18" ht="33" customHeight="1">
      <c r="A764" s="145"/>
      <c r="B764" s="167"/>
      <c r="C764" s="46">
        <v>4750</v>
      </c>
      <c r="D764" s="370" t="s">
        <v>262</v>
      </c>
      <c r="E764" s="271">
        <v>0</v>
      </c>
      <c r="F764" s="271">
        <v>0</v>
      </c>
      <c r="G764" s="271">
        <v>0</v>
      </c>
      <c r="H764" s="271"/>
      <c r="I764" s="271"/>
      <c r="J764" s="271"/>
      <c r="K764" s="271"/>
      <c r="L764" s="271"/>
      <c r="M764" s="271"/>
      <c r="N764" s="271"/>
      <c r="O764" s="271"/>
      <c r="P764" s="271"/>
      <c r="Q764" s="271"/>
      <c r="R764" s="271"/>
    </row>
    <row r="765" spans="1:18" ht="21" customHeight="1">
      <c r="A765" s="145"/>
      <c r="B765" s="167"/>
      <c r="C765" s="335">
        <v>4790</v>
      </c>
      <c r="D765" s="569" t="s">
        <v>237</v>
      </c>
      <c r="E765" s="271">
        <v>894673</v>
      </c>
      <c r="F765" s="271">
        <v>894673</v>
      </c>
      <c r="G765" s="271">
        <v>894673</v>
      </c>
      <c r="H765" s="271"/>
      <c r="I765" s="271"/>
      <c r="J765" s="271"/>
      <c r="K765" s="271"/>
      <c r="L765" s="271"/>
      <c r="M765" s="271"/>
      <c r="N765" s="271"/>
      <c r="O765" s="271"/>
      <c r="P765" s="271"/>
      <c r="Q765" s="271"/>
      <c r="R765" s="271"/>
    </row>
    <row r="766" spans="1:18" ht="24.75" customHeight="1">
      <c r="A766" s="145"/>
      <c r="B766" s="167"/>
      <c r="C766" s="335">
        <v>4800</v>
      </c>
      <c r="D766" s="569" t="s">
        <v>238</v>
      </c>
      <c r="E766" s="271">
        <v>76000</v>
      </c>
      <c r="F766" s="271">
        <v>76000</v>
      </c>
      <c r="G766" s="271">
        <v>76000</v>
      </c>
      <c r="H766" s="271"/>
      <c r="I766" s="271"/>
      <c r="J766" s="271"/>
      <c r="K766" s="271"/>
      <c r="L766" s="271"/>
      <c r="M766" s="271"/>
      <c r="N766" s="271"/>
      <c r="O766" s="271"/>
      <c r="P766" s="271"/>
      <c r="Q766" s="271"/>
      <c r="R766" s="271"/>
    </row>
    <row r="767" spans="1:18" ht="52.5" customHeight="1" thickBot="1">
      <c r="A767" s="743"/>
      <c r="B767" s="744"/>
      <c r="C767" s="369">
        <v>4850</v>
      </c>
      <c r="D767" s="574" t="s">
        <v>254</v>
      </c>
      <c r="E767" s="271">
        <v>0</v>
      </c>
      <c r="F767" s="271">
        <v>0</v>
      </c>
      <c r="G767" s="271">
        <v>0</v>
      </c>
      <c r="H767" s="271"/>
      <c r="I767" s="271"/>
      <c r="J767" s="271"/>
      <c r="K767" s="271"/>
      <c r="L767" s="271"/>
      <c r="M767" s="271"/>
      <c r="N767" s="271"/>
      <c r="O767" s="271"/>
      <c r="P767" s="271"/>
      <c r="Q767" s="271"/>
      <c r="R767" s="272"/>
    </row>
    <row r="768" spans="1:18" ht="24" customHeight="1" thickBot="1">
      <c r="A768" s="654"/>
      <c r="B768" s="655">
        <v>85410</v>
      </c>
      <c r="C768" s="656"/>
      <c r="D768" s="657" t="s">
        <v>128</v>
      </c>
      <c r="E768" s="658">
        <f t="shared" ref="E768:R768" si="56">SUM(E769:E783)</f>
        <v>656171</v>
      </c>
      <c r="F768" s="658">
        <f t="shared" si="56"/>
        <v>656171</v>
      </c>
      <c r="G768" s="658">
        <f t="shared" si="56"/>
        <v>328488</v>
      </c>
      <c r="H768" s="658">
        <f t="shared" si="56"/>
        <v>327083</v>
      </c>
      <c r="I768" s="659">
        <f t="shared" si="56"/>
        <v>0</v>
      </c>
      <c r="J768" s="658">
        <f t="shared" si="56"/>
        <v>600</v>
      </c>
      <c r="K768" s="659">
        <f t="shared" si="56"/>
        <v>0</v>
      </c>
      <c r="L768" s="659">
        <f t="shared" si="56"/>
        <v>0</v>
      </c>
      <c r="M768" s="659">
        <f t="shared" si="56"/>
        <v>0</v>
      </c>
      <c r="N768" s="659">
        <f t="shared" si="56"/>
        <v>0</v>
      </c>
      <c r="O768" s="659">
        <f t="shared" si="56"/>
        <v>0</v>
      </c>
      <c r="P768" s="659">
        <f t="shared" si="56"/>
        <v>0</v>
      </c>
      <c r="Q768" s="659">
        <f t="shared" si="56"/>
        <v>0</v>
      </c>
      <c r="R768" s="660">
        <f t="shared" si="56"/>
        <v>0</v>
      </c>
    </row>
    <row r="769" spans="1:18" ht="35.25" customHeight="1">
      <c r="A769" s="298"/>
      <c r="B769" s="334"/>
      <c r="C769" s="14">
        <v>3020</v>
      </c>
      <c r="D769" s="16" t="s">
        <v>20</v>
      </c>
      <c r="E769" s="164">
        <v>600</v>
      </c>
      <c r="F769" s="164">
        <v>600</v>
      </c>
      <c r="G769" s="164"/>
      <c r="H769" s="164"/>
      <c r="I769" s="164"/>
      <c r="J769" s="164">
        <v>600</v>
      </c>
      <c r="K769" s="164"/>
      <c r="L769" s="164"/>
      <c r="M769" s="164"/>
      <c r="N769" s="164"/>
      <c r="O769" s="164"/>
      <c r="P769" s="164"/>
      <c r="Q769" s="164"/>
      <c r="R769" s="164"/>
    </row>
    <row r="770" spans="1:18" ht="21" customHeight="1">
      <c r="A770" s="114"/>
      <c r="B770" s="115"/>
      <c r="C770" s="507">
        <v>4010</v>
      </c>
      <c r="D770" s="13" t="s">
        <v>22</v>
      </c>
      <c r="E770" s="142">
        <v>0</v>
      </c>
      <c r="F770" s="142">
        <v>0</v>
      </c>
      <c r="G770" s="142">
        <v>0</v>
      </c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</row>
    <row r="771" spans="1:18" ht="24" customHeight="1">
      <c r="A771" s="114"/>
      <c r="B771" s="115"/>
      <c r="C771" s="507">
        <v>4040</v>
      </c>
      <c r="D771" s="13" t="s">
        <v>24</v>
      </c>
      <c r="E771" s="142">
        <v>2513</v>
      </c>
      <c r="F771" s="142">
        <v>2513</v>
      </c>
      <c r="G771" s="142">
        <v>2513</v>
      </c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</row>
    <row r="772" spans="1:18" ht="24.75" customHeight="1">
      <c r="A772" s="114"/>
      <c r="B772" s="115"/>
      <c r="C772" s="507">
        <v>4110</v>
      </c>
      <c r="D772" s="13" t="s">
        <v>25</v>
      </c>
      <c r="E772" s="142">
        <v>46986</v>
      </c>
      <c r="F772" s="142">
        <v>46986</v>
      </c>
      <c r="G772" s="142">
        <v>46986</v>
      </c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</row>
    <row r="773" spans="1:18" ht="49.5" customHeight="1">
      <c r="A773" s="114"/>
      <c r="B773" s="115"/>
      <c r="C773" s="507">
        <v>4120</v>
      </c>
      <c r="D773" s="10" t="s">
        <v>228</v>
      </c>
      <c r="E773" s="142">
        <v>6733</v>
      </c>
      <c r="F773" s="142">
        <v>6733</v>
      </c>
      <c r="G773" s="142">
        <v>6733</v>
      </c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</row>
    <row r="774" spans="1:18" ht="24" customHeight="1">
      <c r="A774" s="114"/>
      <c r="B774" s="115"/>
      <c r="C774" s="507">
        <v>4210</v>
      </c>
      <c r="D774" s="13" t="s">
        <v>16</v>
      </c>
      <c r="E774" s="142">
        <v>10000</v>
      </c>
      <c r="F774" s="142">
        <v>10000</v>
      </c>
      <c r="G774" s="142"/>
      <c r="H774" s="142">
        <v>10000</v>
      </c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</row>
    <row r="775" spans="1:18" ht="15" hidden="1">
      <c r="A775" s="114"/>
      <c r="B775" s="115"/>
      <c r="C775" s="507">
        <v>4220</v>
      </c>
      <c r="D775" s="13" t="s">
        <v>110</v>
      </c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</row>
    <row r="776" spans="1:18" ht="21.75" customHeight="1">
      <c r="A776" s="114"/>
      <c r="B776" s="115"/>
      <c r="C776" s="507">
        <v>4260</v>
      </c>
      <c r="D776" s="13" t="s">
        <v>29</v>
      </c>
      <c r="E776" s="142">
        <v>67423</v>
      </c>
      <c r="F776" s="142">
        <v>67423</v>
      </c>
      <c r="G776" s="142"/>
      <c r="H776" s="142">
        <v>67423</v>
      </c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</row>
    <row r="777" spans="1:18" ht="24" customHeight="1">
      <c r="A777" s="114"/>
      <c r="B777" s="115"/>
      <c r="C777" s="507">
        <v>4270</v>
      </c>
      <c r="D777" s="13" t="s">
        <v>30</v>
      </c>
      <c r="E777" s="142">
        <v>3000</v>
      </c>
      <c r="F777" s="142">
        <v>3000</v>
      </c>
      <c r="G777" s="142"/>
      <c r="H777" s="142">
        <v>3000</v>
      </c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</row>
    <row r="778" spans="1:18" ht="22.5" customHeight="1">
      <c r="A778" s="114"/>
      <c r="B778" s="115"/>
      <c r="C778" s="645">
        <v>4280</v>
      </c>
      <c r="D778" s="646" t="s">
        <v>31</v>
      </c>
      <c r="E778" s="204">
        <v>240</v>
      </c>
      <c r="F778" s="204">
        <v>240</v>
      </c>
      <c r="G778" s="204"/>
      <c r="H778" s="204">
        <v>240</v>
      </c>
      <c r="I778" s="204"/>
      <c r="J778" s="204"/>
      <c r="K778" s="204"/>
      <c r="L778" s="204"/>
      <c r="M778" s="204"/>
      <c r="N778" s="204"/>
      <c r="O778" s="204"/>
      <c r="P778" s="204"/>
      <c r="Q778" s="204"/>
      <c r="R778" s="204"/>
    </row>
    <row r="779" spans="1:18" ht="27.75" customHeight="1">
      <c r="A779" s="114"/>
      <c r="B779" s="115"/>
      <c r="C779" s="42">
        <v>4300</v>
      </c>
      <c r="D779" s="499" t="s">
        <v>7</v>
      </c>
      <c r="E779" s="168">
        <v>220000</v>
      </c>
      <c r="F779" s="168">
        <v>220000</v>
      </c>
      <c r="G779" s="168"/>
      <c r="H779" s="168">
        <v>220000</v>
      </c>
      <c r="I779" s="168"/>
      <c r="J779" s="168"/>
      <c r="K779" s="168"/>
      <c r="L779" s="168"/>
      <c r="M779" s="168"/>
      <c r="N779" s="168"/>
      <c r="O779" s="168"/>
      <c r="P779" s="168"/>
      <c r="Q779" s="168"/>
      <c r="R779" s="168"/>
    </row>
    <row r="780" spans="1:18" ht="35.25" customHeight="1">
      <c r="A780" s="114"/>
      <c r="B780" s="46"/>
      <c r="C780" s="42">
        <v>4360</v>
      </c>
      <c r="D780" s="282" t="s">
        <v>189</v>
      </c>
      <c r="E780" s="168">
        <v>1476</v>
      </c>
      <c r="F780" s="168">
        <v>1476</v>
      </c>
      <c r="G780" s="168"/>
      <c r="H780" s="168">
        <v>1476</v>
      </c>
      <c r="I780" s="168"/>
      <c r="J780" s="168"/>
      <c r="K780" s="168"/>
      <c r="L780" s="168"/>
      <c r="M780" s="168"/>
      <c r="N780" s="168"/>
      <c r="O780" s="168"/>
      <c r="P780" s="168"/>
      <c r="Q780" s="168"/>
      <c r="R780" s="168"/>
    </row>
    <row r="781" spans="1:18" ht="19.5" customHeight="1">
      <c r="A781" s="114"/>
      <c r="B781" s="46"/>
      <c r="C781" s="42">
        <v>4440</v>
      </c>
      <c r="D781" s="41" t="s">
        <v>34</v>
      </c>
      <c r="E781" s="168">
        <v>24944</v>
      </c>
      <c r="F781" s="168">
        <v>24944</v>
      </c>
      <c r="G781" s="168"/>
      <c r="H781" s="168">
        <v>24944</v>
      </c>
      <c r="I781" s="168"/>
      <c r="J781" s="168"/>
      <c r="K781" s="168"/>
      <c r="L781" s="168"/>
      <c r="M781" s="168"/>
      <c r="N781" s="168"/>
      <c r="O781" s="168"/>
      <c r="P781" s="168"/>
      <c r="Q781" s="168"/>
      <c r="R781" s="168"/>
    </row>
    <row r="782" spans="1:18" ht="27.75" customHeight="1">
      <c r="A782" s="114"/>
      <c r="B782" s="46"/>
      <c r="C782" s="335">
        <v>4790</v>
      </c>
      <c r="D782" s="569" t="s">
        <v>237</v>
      </c>
      <c r="E782" s="271">
        <v>252050</v>
      </c>
      <c r="F782" s="271">
        <v>252050</v>
      </c>
      <c r="G782" s="271">
        <v>252050</v>
      </c>
      <c r="H782" s="271"/>
      <c r="I782" s="271"/>
      <c r="J782" s="271"/>
      <c r="K782" s="271"/>
      <c r="L782" s="271"/>
      <c r="M782" s="271"/>
      <c r="N782" s="271"/>
      <c r="O782" s="271"/>
      <c r="P782" s="271"/>
      <c r="Q782" s="271"/>
      <c r="R782" s="271"/>
    </row>
    <row r="783" spans="1:18" ht="27.75" customHeight="1">
      <c r="A783" s="114"/>
      <c r="B783" s="46"/>
      <c r="C783" s="335">
        <v>4800</v>
      </c>
      <c r="D783" s="569" t="s">
        <v>238</v>
      </c>
      <c r="E783" s="271">
        <v>20206</v>
      </c>
      <c r="F783" s="271">
        <v>20206</v>
      </c>
      <c r="G783" s="271">
        <v>20206</v>
      </c>
      <c r="H783" s="271"/>
      <c r="I783" s="271"/>
      <c r="J783" s="271"/>
      <c r="K783" s="271"/>
      <c r="L783" s="271"/>
      <c r="M783" s="271"/>
      <c r="N783" s="271"/>
      <c r="O783" s="271"/>
      <c r="P783" s="271"/>
      <c r="Q783" s="271"/>
      <c r="R783" s="271"/>
    </row>
    <row r="784" spans="1:18" ht="51" customHeight="1">
      <c r="A784" s="114"/>
      <c r="B784" s="502">
        <v>85412</v>
      </c>
      <c r="C784" s="661"/>
      <c r="D784" s="662" t="s">
        <v>143</v>
      </c>
      <c r="E784" s="505">
        <v>38000</v>
      </c>
      <c r="F784" s="506">
        <v>38000</v>
      </c>
      <c r="G784" s="663"/>
      <c r="H784" s="506">
        <v>38000</v>
      </c>
      <c r="I784" s="663"/>
      <c r="J784" s="663"/>
      <c r="K784" s="663"/>
      <c r="L784" s="663"/>
      <c r="M784" s="663"/>
      <c r="N784" s="663"/>
      <c r="O784" s="663"/>
      <c r="P784" s="663"/>
      <c r="Q784" s="495"/>
      <c r="R784" s="663"/>
    </row>
    <row r="785" spans="1:18" ht="23.25" customHeight="1">
      <c r="A785" s="114"/>
      <c r="B785" s="115"/>
      <c r="C785" s="14">
        <v>4300</v>
      </c>
      <c r="D785" s="560" t="s">
        <v>7</v>
      </c>
      <c r="E785" s="181">
        <v>38000</v>
      </c>
      <c r="F785" s="181">
        <v>38000</v>
      </c>
      <c r="G785" s="181"/>
      <c r="H785" s="181">
        <v>38000</v>
      </c>
      <c r="I785" s="181"/>
      <c r="J785" s="181"/>
      <c r="K785" s="181"/>
      <c r="L785" s="181"/>
      <c r="M785" s="181"/>
      <c r="N785" s="181"/>
      <c r="O785" s="181"/>
      <c r="P785" s="181"/>
      <c r="Q785" s="182"/>
      <c r="R785" s="181"/>
    </row>
    <row r="786" spans="1:18" ht="15" hidden="1" customHeight="1">
      <c r="A786" s="298"/>
      <c r="B786" s="254">
        <v>85415</v>
      </c>
      <c r="C786" s="258"/>
      <c r="D786" s="541" t="s">
        <v>129</v>
      </c>
      <c r="E786" s="210"/>
      <c r="F786" s="210"/>
      <c r="G786" s="210"/>
      <c r="H786" s="210"/>
      <c r="I786" s="210"/>
      <c r="J786" s="210"/>
      <c r="K786" s="210"/>
      <c r="L786" s="210"/>
      <c r="M786" s="210"/>
      <c r="N786" s="210"/>
      <c r="O786" s="210"/>
      <c r="P786" s="210"/>
      <c r="Q786" s="323"/>
      <c r="R786" s="210"/>
    </row>
    <row r="787" spans="1:18" ht="36.75" hidden="1" customHeight="1">
      <c r="A787" s="298"/>
      <c r="B787" s="141"/>
      <c r="C787" s="664">
        <v>3040</v>
      </c>
      <c r="D787" s="375" t="s">
        <v>137</v>
      </c>
      <c r="E787" s="665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113"/>
      <c r="R787" s="96"/>
    </row>
    <row r="788" spans="1:18" ht="15" hidden="1">
      <c r="A788" s="298"/>
      <c r="B788" s="299"/>
      <c r="C788" s="507">
        <v>3240</v>
      </c>
      <c r="D788" s="13" t="s">
        <v>140</v>
      </c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</row>
    <row r="789" spans="1:18" ht="15" hidden="1">
      <c r="A789" s="298"/>
      <c r="B789" s="299"/>
      <c r="C789" s="645">
        <v>4190</v>
      </c>
      <c r="D789" s="646" t="s">
        <v>184</v>
      </c>
      <c r="E789" s="142"/>
      <c r="F789" s="204"/>
      <c r="G789" s="204"/>
      <c r="H789" s="204"/>
      <c r="I789" s="204"/>
      <c r="J789" s="204"/>
      <c r="K789" s="204"/>
      <c r="L789" s="204"/>
      <c r="M789" s="204"/>
      <c r="N789" s="204"/>
      <c r="O789" s="204"/>
      <c r="P789" s="204"/>
      <c r="Q789" s="204"/>
      <c r="R789" s="204"/>
    </row>
    <row r="790" spans="1:18" ht="15" hidden="1">
      <c r="A790" s="298"/>
      <c r="B790" s="299"/>
      <c r="C790" s="645">
        <v>4210</v>
      </c>
      <c r="D790" s="646" t="s">
        <v>16</v>
      </c>
      <c r="E790" s="204"/>
      <c r="F790" s="204"/>
      <c r="G790" s="204"/>
      <c r="H790" s="204"/>
      <c r="I790" s="204"/>
      <c r="J790" s="204"/>
      <c r="K790" s="204"/>
      <c r="L790" s="204"/>
      <c r="M790" s="204"/>
      <c r="N790" s="204"/>
      <c r="O790" s="204"/>
      <c r="P790" s="204"/>
      <c r="Q790" s="204"/>
      <c r="R790" s="204"/>
    </row>
    <row r="791" spans="1:18" ht="37.5" customHeight="1">
      <c r="A791" s="298"/>
      <c r="B791" s="666">
        <v>85416</v>
      </c>
      <c r="C791" s="666"/>
      <c r="D791" s="256" t="s">
        <v>204</v>
      </c>
      <c r="E791" s="210">
        <f t="shared" ref="E791:Q791" si="57">SUM(E792:E795)</f>
        <v>59800</v>
      </c>
      <c r="F791" s="210">
        <f t="shared" si="57"/>
        <v>59800</v>
      </c>
      <c r="G791" s="211">
        <f t="shared" si="57"/>
        <v>0</v>
      </c>
      <c r="H791" s="210">
        <f t="shared" si="57"/>
        <v>5200</v>
      </c>
      <c r="I791" s="211">
        <f t="shared" si="57"/>
        <v>0</v>
      </c>
      <c r="J791" s="210">
        <f t="shared" si="57"/>
        <v>54600</v>
      </c>
      <c r="K791" s="211">
        <f t="shared" si="57"/>
        <v>0</v>
      </c>
      <c r="L791" s="211">
        <f t="shared" si="57"/>
        <v>0</v>
      </c>
      <c r="M791" s="211">
        <f t="shared" si="57"/>
        <v>0</v>
      </c>
      <c r="N791" s="211">
        <f t="shared" si="57"/>
        <v>0</v>
      </c>
      <c r="O791" s="211">
        <f t="shared" si="57"/>
        <v>0</v>
      </c>
      <c r="P791" s="211">
        <f t="shared" si="57"/>
        <v>0</v>
      </c>
      <c r="Q791" s="190">
        <f t="shared" si="57"/>
        <v>0</v>
      </c>
      <c r="R791" s="211"/>
    </row>
    <row r="792" spans="1:18" ht="38.25" customHeight="1">
      <c r="A792" s="298"/>
      <c r="B792" s="299"/>
      <c r="C792" s="667">
        <v>3040</v>
      </c>
      <c r="D792" s="489" t="s">
        <v>137</v>
      </c>
      <c r="E792" s="113">
        <v>5200</v>
      </c>
      <c r="F792" s="113">
        <v>5200</v>
      </c>
      <c r="G792" s="113"/>
      <c r="H792" s="113"/>
      <c r="I792" s="113"/>
      <c r="J792" s="113">
        <v>5200</v>
      </c>
      <c r="K792" s="113"/>
      <c r="L792" s="113"/>
      <c r="M792" s="113"/>
      <c r="N792" s="113"/>
      <c r="O792" s="113"/>
      <c r="P792" s="113"/>
      <c r="Q792" s="113"/>
      <c r="R792" s="113"/>
    </row>
    <row r="793" spans="1:18" ht="18.75" customHeight="1">
      <c r="A793" s="298"/>
      <c r="B793" s="299"/>
      <c r="C793" s="507">
        <v>3240</v>
      </c>
      <c r="D793" s="13" t="s">
        <v>140</v>
      </c>
      <c r="E793" s="142">
        <v>49400</v>
      </c>
      <c r="F793" s="142">
        <v>49400</v>
      </c>
      <c r="G793" s="142"/>
      <c r="H793" s="142"/>
      <c r="I793" s="142"/>
      <c r="J793" s="142">
        <v>49400</v>
      </c>
      <c r="K793" s="142"/>
      <c r="L793" s="142"/>
      <c r="M793" s="142"/>
      <c r="N793" s="142"/>
      <c r="O793" s="142"/>
      <c r="P793" s="142"/>
      <c r="Q793" s="142"/>
      <c r="R793" s="142"/>
    </row>
    <row r="794" spans="1:18" ht="18.75" customHeight="1">
      <c r="A794" s="298"/>
      <c r="B794" s="299"/>
      <c r="C794" s="507">
        <v>4190</v>
      </c>
      <c r="D794" s="13" t="s">
        <v>184</v>
      </c>
      <c r="E794" s="142">
        <v>1600</v>
      </c>
      <c r="F794" s="142">
        <v>1600</v>
      </c>
      <c r="G794" s="142"/>
      <c r="H794" s="142">
        <v>1600</v>
      </c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</row>
    <row r="795" spans="1:18" ht="23.25" customHeight="1">
      <c r="A795" s="298"/>
      <c r="B795" s="334"/>
      <c r="C795" s="35">
        <v>4210</v>
      </c>
      <c r="D795" s="632" t="s">
        <v>16</v>
      </c>
      <c r="E795" s="286">
        <v>3600</v>
      </c>
      <c r="F795" s="286">
        <v>3600</v>
      </c>
      <c r="G795" s="286"/>
      <c r="H795" s="286">
        <v>3600</v>
      </c>
      <c r="I795" s="286"/>
      <c r="J795" s="286"/>
      <c r="K795" s="286"/>
      <c r="L795" s="286"/>
      <c r="M795" s="286"/>
      <c r="N795" s="286"/>
      <c r="O795" s="286"/>
      <c r="P795" s="286"/>
      <c r="Q795" s="286"/>
      <c r="R795" s="286"/>
    </row>
    <row r="796" spans="1:18" ht="24.75" customHeight="1">
      <c r="A796" s="298"/>
      <c r="B796" s="347">
        <v>85417</v>
      </c>
      <c r="C796" s="668"/>
      <c r="D796" s="669" t="s">
        <v>131</v>
      </c>
      <c r="E796" s="77">
        <v>201600</v>
      </c>
      <c r="F796" s="77">
        <v>201600</v>
      </c>
      <c r="G796" s="76"/>
      <c r="H796" s="76"/>
      <c r="I796" s="77">
        <v>201600</v>
      </c>
      <c r="J796" s="76"/>
      <c r="K796" s="76"/>
      <c r="L796" s="76"/>
      <c r="M796" s="76"/>
      <c r="N796" s="76"/>
      <c r="O796" s="76"/>
      <c r="P796" s="76"/>
      <c r="Q796" s="76"/>
      <c r="R796" s="76"/>
    </row>
    <row r="797" spans="1:18" ht="45.75" customHeight="1">
      <c r="A797" s="298"/>
      <c r="B797" s="290"/>
      <c r="C797" s="670">
        <v>2540</v>
      </c>
      <c r="D797" s="671" t="s">
        <v>101</v>
      </c>
      <c r="E797" s="319">
        <v>201600</v>
      </c>
      <c r="F797" s="319">
        <v>201600</v>
      </c>
      <c r="G797" s="455"/>
      <c r="H797" s="319"/>
      <c r="I797" s="319">
        <v>201600</v>
      </c>
      <c r="J797" s="319"/>
      <c r="K797" s="319"/>
      <c r="L797" s="319"/>
      <c r="M797" s="319"/>
      <c r="N797" s="319"/>
      <c r="O797" s="319"/>
      <c r="P797" s="319"/>
      <c r="Q797" s="319"/>
      <c r="R797" s="319"/>
    </row>
    <row r="798" spans="1:18" ht="29.45" customHeight="1">
      <c r="A798" s="320"/>
      <c r="B798" s="672">
        <v>85446</v>
      </c>
      <c r="C798" s="673"/>
      <c r="D798" s="674" t="s">
        <v>119</v>
      </c>
      <c r="E798" s="675">
        <f t="shared" ref="E798:K798" si="58">SUM(E799:E801)</f>
        <v>56223</v>
      </c>
      <c r="F798" s="675">
        <f t="shared" si="58"/>
        <v>56223</v>
      </c>
      <c r="G798" s="676">
        <f t="shared" si="58"/>
        <v>0</v>
      </c>
      <c r="H798" s="675">
        <f t="shared" si="58"/>
        <v>56223</v>
      </c>
      <c r="I798" s="676">
        <f t="shared" si="58"/>
        <v>0</v>
      </c>
      <c r="J798" s="676">
        <f t="shared" si="58"/>
        <v>0</v>
      </c>
      <c r="K798" s="676">
        <f t="shared" si="58"/>
        <v>0</v>
      </c>
      <c r="L798" s="676"/>
      <c r="M798" s="676"/>
      <c r="N798" s="676"/>
      <c r="O798" s="676"/>
      <c r="P798" s="676"/>
      <c r="Q798" s="676"/>
      <c r="R798" s="676"/>
    </row>
    <row r="799" spans="1:18" ht="21" customHeight="1">
      <c r="A799" s="114"/>
      <c r="B799" s="46"/>
      <c r="C799" s="46">
        <v>4300</v>
      </c>
      <c r="D799" s="560" t="s">
        <v>7</v>
      </c>
      <c r="E799" s="164">
        <v>28111</v>
      </c>
      <c r="F799" s="164">
        <v>28111</v>
      </c>
      <c r="G799" s="414"/>
      <c r="H799" s="164">
        <v>28111</v>
      </c>
      <c r="I799" s="414"/>
      <c r="J799" s="414"/>
      <c r="K799" s="414"/>
      <c r="L799" s="414"/>
      <c r="M799" s="414"/>
      <c r="N799" s="414"/>
      <c r="O799" s="414"/>
      <c r="P799" s="414"/>
      <c r="Q799" s="414"/>
      <c r="R799" s="414"/>
    </row>
    <row r="800" spans="1:18" ht="15" hidden="1">
      <c r="A800" s="114"/>
      <c r="B800" s="115"/>
      <c r="C800" s="645">
        <v>4410</v>
      </c>
      <c r="D800" s="13" t="s">
        <v>33</v>
      </c>
      <c r="E800" s="142"/>
      <c r="F800" s="142"/>
      <c r="G800" s="196"/>
      <c r="H800" s="142"/>
      <c r="I800" s="196"/>
      <c r="J800" s="196"/>
      <c r="K800" s="196"/>
      <c r="L800" s="196"/>
      <c r="M800" s="196"/>
      <c r="N800" s="196"/>
      <c r="O800" s="196"/>
      <c r="P800" s="196"/>
      <c r="Q800" s="196"/>
      <c r="R800" s="196"/>
    </row>
    <row r="801" spans="1:18" ht="40.5" customHeight="1">
      <c r="A801" s="114"/>
      <c r="B801" s="115"/>
      <c r="C801" s="12">
        <v>4700</v>
      </c>
      <c r="D801" s="100" t="s">
        <v>39</v>
      </c>
      <c r="E801" s="101">
        <v>28112</v>
      </c>
      <c r="F801" s="101">
        <v>28112</v>
      </c>
      <c r="G801" s="102"/>
      <c r="H801" s="101">
        <v>28112</v>
      </c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</row>
    <row r="802" spans="1:18" ht="21" customHeight="1">
      <c r="A802" s="298"/>
      <c r="B802" s="266">
        <v>85495</v>
      </c>
      <c r="C802" s="575"/>
      <c r="D802" s="677" t="s">
        <v>47</v>
      </c>
      <c r="E802" s="209">
        <f t="shared" ref="E802:P802" si="59">SUM(E803:E807)</f>
        <v>6000</v>
      </c>
      <c r="F802" s="210">
        <f t="shared" si="59"/>
        <v>6000</v>
      </c>
      <c r="G802" s="211">
        <f t="shared" si="59"/>
        <v>0</v>
      </c>
      <c r="H802" s="210">
        <f t="shared" si="59"/>
        <v>0</v>
      </c>
      <c r="I802" s="211">
        <f t="shared" si="59"/>
        <v>0</v>
      </c>
      <c r="J802" s="210">
        <f t="shared" si="59"/>
        <v>6000</v>
      </c>
      <c r="K802" s="211">
        <f t="shared" si="59"/>
        <v>0</v>
      </c>
      <c r="L802" s="211">
        <f t="shared" si="59"/>
        <v>0</v>
      </c>
      <c r="M802" s="211">
        <f t="shared" si="59"/>
        <v>0</v>
      </c>
      <c r="N802" s="211">
        <f t="shared" si="59"/>
        <v>0</v>
      </c>
      <c r="O802" s="211">
        <f t="shared" si="59"/>
        <v>0</v>
      </c>
      <c r="P802" s="211">
        <f t="shared" si="59"/>
        <v>0</v>
      </c>
      <c r="Q802" s="190"/>
      <c r="R802" s="211"/>
    </row>
    <row r="803" spans="1:18" ht="32.25" customHeight="1">
      <c r="A803" s="298"/>
      <c r="B803" s="290"/>
      <c r="C803" s="46">
        <v>3020</v>
      </c>
      <c r="D803" s="370" t="s">
        <v>235</v>
      </c>
      <c r="E803" s="271">
        <v>6000</v>
      </c>
      <c r="F803" s="271">
        <v>6000</v>
      </c>
      <c r="G803" s="679"/>
      <c r="H803" s="678"/>
      <c r="I803" s="679"/>
      <c r="J803" s="271">
        <v>6000</v>
      </c>
      <c r="K803" s="679"/>
      <c r="L803" s="679"/>
      <c r="M803" s="679"/>
      <c r="N803" s="679"/>
      <c r="O803" s="679"/>
      <c r="P803" s="679"/>
      <c r="Q803" s="679"/>
      <c r="R803" s="679"/>
    </row>
    <row r="804" spans="1:18" ht="32.25" customHeight="1">
      <c r="A804" s="298"/>
      <c r="B804" s="290"/>
      <c r="C804" s="46">
        <v>3040</v>
      </c>
      <c r="D804" s="370" t="s">
        <v>283</v>
      </c>
      <c r="E804" s="271">
        <v>0</v>
      </c>
      <c r="F804" s="271"/>
      <c r="G804" s="679"/>
      <c r="H804" s="678"/>
      <c r="I804" s="679"/>
      <c r="J804" s="271"/>
      <c r="K804" s="679"/>
      <c r="L804" s="679"/>
      <c r="M804" s="679"/>
      <c r="N804" s="679"/>
      <c r="O804" s="679"/>
      <c r="P804" s="679"/>
      <c r="Q804" s="679"/>
      <c r="R804" s="679"/>
    </row>
    <row r="805" spans="1:18" ht="28.5" customHeight="1">
      <c r="A805" s="298"/>
      <c r="B805" s="290"/>
      <c r="C805" s="46">
        <v>4110</v>
      </c>
      <c r="D805" s="41" t="s">
        <v>25</v>
      </c>
      <c r="E805" s="271">
        <v>0</v>
      </c>
      <c r="F805" s="271"/>
      <c r="G805" s="679"/>
      <c r="H805" s="678"/>
      <c r="I805" s="679"/>
      <c r="J805" s="271"/>
      <c r="K805" s="679"/>
      <c r="L805" s="679"/>
      <c r="M805" s="679"/>
      <c r="N805" s="679"/>
      <c r="O805" s="679"/>
      <c r="P805" s="679"/>
      <c r="Q805" s="679"/>
      <c r="R805" s="679"/>
    </row>
    <row r="806" spans="1:18" ht="54" customHeight="1">
      <c r="A806" s="298"/>
      <c r="B806" s="290"/>
      <c r="C806" s="46">
        <v>4120</v>
      </c>
      <c r="D806" s="39" t="s">
        <v>228</v>
      </c>
      <c r="E806" s="271">
        <v>0</v>
      </c>
      <c r="F806" s="271"/>
      <c r="G806" s="679"/>
      <c r="H806" s="678"/>
      <c r="I806" s="679"/>
      <c r="J806" s="271"/>
      <c r="K806" s="679"/>
      <c r="L806" s="679"/>
      <c r="M806" s="679"/>
      <c r="N806" s="679"/>
      <c r="O806" s="679"/>
      <c r="P806" s="679"/>
      <c r="Q806" s="679"/>
      <c r="R806" s="679"/>
    </row>
    <row r="807" spans="1:18" ht="28.5" customHeight="1" thickBot="1">
      <c r="A807" s="114"/>
      <c r="B807" s="680"/>
      <c r="C807" s="681">
        <v>4440</v>
      </c>
      <c r="D807" s="682" t="s">
        <v>34</v>
      </c>
      <c r="E807" s="120">
        <v>0</v>
      </c>
      <c r="F807" s="120"/>
      <c r="G807" s="119"/>
      <c r="H807" s="120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</row>
    <row r="808" spans="1:18" ht="24.75" customHeight="1" thickBot="1">
      <c r="A808" s="753" t="s">
        <v>200</v>
      </c>
      <c r="B808" s="811"/>
      <c r="C808" s="64"/>
      <c r="D808" s="65" t="s">
        <v>199</v>
      </c>
      <c r="E808" s="66">
        <f t="shared" ref="E808:R808" si="60">SUM(E809+E826)</f>
        <v>6694070</v>
      </c>
      <c r="F808" s="66">
        <f t="shared" si="60"/>
        <v>6694070</v>
      </c>
      <c r="G808" s="66">
        <f t="shared" si="60"/>
        <v>2566886</v>
      </c>
      <c r="H808" s="66">
        <f t="shared" si="60"/>
        <v>685806</v>
      </c>
      <c r="I808" s="66">
        <f t="shared" si="60"/>
        <v>1938378</v>
      </c>
      <c r="J808" s="66">
        <f t="shared" si="60"/>
        <v>1503000</v>
      </c>
      <c r="K808" s="683">
        <f t="shared" si="60"/>
        <v>0</v>
      </c>
      <c r="L808" s="683">
        <f t="shared" si="60"/>
        <v>0</v>
      </c>
      <c r="M808" s="683">
        <f t="shared" si="60"/>
        <v>0</v>
      </c>
      <c r="N808" s="683">
        <f t="shared" si="60"/>
        <v>0</v>
      </c>
      <c r="O808" s="683">
        <f t="shared" si="60"/>
        <v>0</v>
      </c>
      <c r="P808" s="683">
        <f t="shared" si="60"/>
        <v>0</v>
      </c>
      <c r="Q808" s="683">
        <f t="shared" si="60"/>
        <v>0</v>
      </c>
      <c r="R808" s="683">
        <f t="shared" si="60"/>
        <v>0</v>
      </c>
    </row>
    <row r="809" spans="1:18" ht="21.75" customHeight="1">
      <c r="A809" s="114"/>
      <c r="B809" s="627">
        <v>85508</v>
      </c>
      <c r="C809" s="627"/>
      <c r="D809" s="430" t="s">
        <v>114</v>
      </c>
      <c r="E809" s="684">
        <f t="shared" ref="E809:R809" si="61">SUM(E810:E825)</f>
        <v>1992846</v>
      </c>
      <c r="F809" s="684">
        <f t="shared" si="61"/>
        <v>1992846</v>
      </c>
      <c r="G809" s="684">
        <f t="shared" si="61"/>
        <v>534510</v>
      </c>
      <c r="H809" s="684">
        <f t="shared" si="61"/>
        <v>74338</v>
      </c>
      <c r="I809" s="684">
        <f t="shared" si="61"/>
        <v>159978</v>
      </c>
      <c r="J809" s="684">
        <f t="shared" si="61"/>
        <v>1224020</v>
      </c>
      <c r="K809" s="685">
        <f t="shared" si="61"/>
        <v>0</v>
      </c>
      <c r="L809" s="685">
        <f t="shared" si="61"/>
        <v>0</v>
      </c>
      <c r="M809" s="685">
        <f t="shared" si="61"/>
        <v>0</v>
      </c>
      <c r="N809" s="685">
        <f t="shared" si="61"/>
        <v>0</v>
      </c>
      <c r="O809" s="685">
        <f t="shared" si="61"/>
        <v>0</v>
      </c>
      <c r="P809" s="685">
        <f t="shared" si="61"/>
        <v>0</v>
      </c>
      <c r="Q809" s="685">
        <f t="shared" si="61"/>
        <v>0</v>
      </c>
      <c r="R809" s="685">
        <f t="shared" si="61"/>
        <v>0</v>
      </c>
    </row>
    <row r="810" spans="1:18" ht="70.5" customHeight="1">
      <c r="A810" s="114"/>
      <c r="B810" s="141"/>
      <c r="C810" s="686">
        <v>2320</v>
      </c>
      <c r="D810" s="687" t="s">
        <v>115</v>
      </c>
      <c r="E810" s="534">
        <v>159978</v>
      </c>
      <c r="F810" s="534">
        <v>159978</v>
      </c>
      <c r="G810" s="534"/>
      <c r="H810" s="534"/>
      <c r="I810" s="534">
        <v>159978</v>
      </c>
      <c r="J810" s="534"/>
      <c r="K810" s="534"/>
      <c r="L810" s="534"/>
      <c r="M810" s="534"/>
      <c r="N810" s="534"/>
      <c r="O810" s="534"/>
      <c r="P810" s="534"/>
      <c r="Q810" s="534"/>
      <c r="R810" s="534"/>
    </row>
    <row r="811" spans="1:18" ht="21.75" customHeight="1">
      <c r="A811" s="114"/>
      <c r="B811" s="46"/>
      <c r="C811" s="688">
        <v>3110</v>
      </c>
      <c r="D811" s="41" t="s">
        <v>109</v>
      </c>
      <c r="E811" s="168">
        <v>1224020</v>
      </c>
      <c r="F811" s="168">
        <v>1224020</v>
      </c>
      <c r="G811" s="168"/>
      <c r="H811" s="168"/>
      <c r="I811" s="168"/>
      <c r="J811" s="168">
        <v>1224020</v>
      </c>
      <c r="K811" s="168"/>
      <c r="L811" s="168"/>
      <c r="M811" s="168"/>
      <c r="N811" s="168"/>
      <c r="O811" s="168"/>
      <c r="P811" s="168"/>
      <c r="Q811" s="168"/>
      <c r="R811" s="168"/>
    </row>
    <row r="812" spans="1:18" ht="23.25" customHeight="1">
      <c r="A812" s="114"/>
      <c r="B812" s="46"/>
      <c r="C812" s="42">
        <v>4010</v>
      </c>
      <c r="D812" s="41" t="s">
        <v>22</v>
      </c>
      <c r="E812" s="168">
        <v>229119</v>
      </c>
      <c r="F812" s="168">
        <v>229119</v>
      </c>
      <c r="G812" s="168">
        <v>229119</v>
      </c>
      <c r="H812" s="168"/>
      <c r="I812" s="168"/>
      <c r="J812" s="168"/>
      <c r="K812" s="168"/>
      <c r="L812" s="168"/>
      <c r="M812" s="168"/>
      <c r="N812" s="168"/>
      <c r="O812" s="168"/>
      <c r="P812" s="168"/>
      <c r="Q812" s="168"/>
      <c r="R812" s="168"/>
    </row>
    <row r="813" spans="1:18" ht="21" customHeight="1">
      <c r="A813" s="114"/>
      <c r="B813" s="46"/>
      <c r="C813" s="42">
        <v>4040</v>
      </c>
      <c r="D813" s="41" t="s">
        <v>24</v>
      </c>
      <c r="E813" s="168">
        <v>19082</v>
      </c>
      <c r="F813" s="168">
        <v>19082</v>
      </c>
      <c r="G813" s="168">
        <v>19082</v>
      </c>
      <c r="H813" s="168"/>
      <c r="I813" s="168"/>
      <c r="J813" s="168"/>
      <c r="K813" s="168"/>
      <c r="L813" s="168"/>
      <c r="M813" s="168"/>
      <c r="N813" s="168"/>
      <c r="O813" s="168"/>
      <c r="P813" s="168"/>
      <c r="Q813" s="168"/>
      <c r="R813" s="168"/>
    </row>
    <row r="814" spans="1:18" ht="25.5" customHeight="1">
      <c r="A814" s="114"/>
      <c r="B814" s="46"/>
      <c r="C814" s="42">
        <v>4110</v>
      </c>
      <c r="D814" s="41" t="s">
        <v>25</v>
      </c>
      <c r="E814" s="168">
        <v>76366</v>
      </c>
      <c r="F814" s="168">
        <v>76366</v>
      </c>
      <c r="G814" s="168">
        <v>76366</v>
      </c>
      <c r="H814" s="168"/>
      <c r="I814" s="168"/>
      <c r="J814" s="168"/>
      <c r="K814" s="168"/>
      <c r="L814" s="168"/>
      <c r="M814" s="168"/>
      <c r="N814" s="168"/>
      <c r="O814" s="168"/>
      <c r="P814" s="168"/>
      <c r="Q814" s="168"/>
      <c r="R814" s="168"/>
    </row>
    <row r="815" spans="1:18" ht="53.25" customHeight="1">
      <c r="A815" s="114"/>
      <c r="B815" s="115"/>
      <c r="C815" s="42">
        <v>4120</v>
      </c>
      <c r="D815" s="39" t="s">
        <v>228</v>
      </c>
      <c r="E815" s="168">
        <v>10865</v>
      </c>
      <c r="F815" s="168">
        <v>10865</v>
      </c>
      <c r="G815" s="168">
        <v>10865</v>
      </c>
      <c r="H815" s="168"/>
      <c r="I815" s="168"/>
      <c r="J815" s="168"/>
      <c r="K815" s="168"/>
      <c r="L815" s="168"/>
      <c r="M815" s="168"/>
      <c r="N815" s="168"/>
      <c r="O815" s="168"/>
      <c r="P815" s="168"/>
      <c r="Q815" s="168"/>
      <c r="R815" s="168"/>
    </row>
    <row r="816" spans="1:18" ht="24.75" customHeight="1">
      <c r="A816" s="114"/>
      <c r="B816" s="115"/>
      <c r="C816" s="42">
        <v>4170</v>
      </c>
      <c r="D816" s="509" t="s">
        <v>28</v>
      </c>
      <c r="E816" s="168">
        <v>196578</v>
      </c>
      <c r="F816" s="168">
        <v>196578</v>
      </c>
      <c r="G816" s="168">
        <v>196578</v>
      </c>
      <c r="H816" s="168"/>
      <c r="I816" s="168"/>
      <c r="J816" s="168"/>
      <c r="K816" s="168"/>
      <c r="L816" s="168"/>
      <c r="M816" s="168"/>
      <c r="N816" s="168"/>
      <c r="O816" s="168"/>
      <c r="P816" s="168"/>
      <c r="Q816" s="168"/>
      <c r="R816" s="168"/>
    </row>
    <row r="817" spans="1:18" ht="22.5" customHeight="1">
      <c r="A817" s="114"/>
      <c r="B817" s="115"/>
      <c r="C817" s="507">
        <v>4210</v>
      </c>
      <c r="D817" s="13" t="s">
        <v>16</v>
      </c>
      <c r="E817" s="164">
        <v>5000</v>
      </c>
      <c r="F817" s="164">
        <v>5000</v>
      </c>
      <c r="G817" s="142"/>
      <c r="H817" s="164">
        <v>5000</v>
      </c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</row>
    <row r="818" spans="1:18" ht="21.75" customHeight="1">
      <c r="A818" s="114"/>
      <c r="B818" s="115"/>
      <c r="C818" s="507">
        <v>4220</v>
      </c>
      <c r="D818" s="13" t="s">
        <v>110</v>
      </c>
      <c r="E818" s="164">
        <v>500</v>
      </c>
      <c r="F818" s="164">
        <v>500</v>
      </c>
      <c r="G818" s="142"/>
      <c r="H818" s="164">
        <v>500</v>
      </c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</row>
    <row r="819" spans="1:18" ht="21" customHeight="1">
      <c r="A819" s="114"/>
      <c r="B819" s="46"/>
      <c r="C819" s="42">
        <v>4280</v>
      </c>
      <c r="D819" s="41" t="s">
        <v>31</v>
      </c>
      <c r="E819" s="164">
        <v>300</v>
      </c>
      <c r="F819" s="164">
        <v>300</v>
      </c>
      <c r="G819" s="168"/>
      <c r="H819" s="164">
        <v>300</v>
      </c>
      <c r="I819" s="168"/>
      <c r="J819" s="168"/>
      <c r="K819" s="168"/>
      <c r="L819" s="168"/>
      <c r="M819" s="168"/>
      <c r="N819" s="168"/>
      <c r="O819" s="168"/>
      <c r="P819" s="168"/>
      <c r="Q819" s="168"/>
      <c r="R819" s="168"/>
    </row>
    <row r="820" spans="1:18" ht="18.75" customHeight="1">
      <c r="A820" s="114"/>
      <c r="B820" s="46"/>
      <c r="C820" s="42">
        <v>4300</v>
      </c>
      <c r="D820" s="499" t="s">
        <v>7</v>
      </c>
      <c r="E820" s="164">
        <v>46680</v>
      </c>
      <c r="F820" s="164">
        <v>46680</v>
      </c>
      <c r="G820" s="168"/>
      <c r="H820" s="164">
        <v>46680</v>
      </c>
      <c r="I820" s="168"/>
      <c r="J820" s="168"/>
      <c r="K820" s="168"/>
      <c r="L820" s="168"/>
      <c r="M820" s="168"/>
      <c r="N820" s="168"/>
      <c r="O820" s="168"/>
      <c r="P820" s="168"/>
      <c r="Q820" s="168"/>
      <c r="R820" s="168"/>
    </row>
    <row r="821" spans="1:18" ht="21" customHeight="1">
      <c r="A821" s="114"/>
      <c r="B821" s="46"/>
      <c r="C821" s="42">
        <v>4410</v>
      </c>
      <c r="D821" s="41" t="s">
        <v>33</v>
      </c>
      <c r="E821" s="168">
        <v>11700</v>
      </c>
      <c r="F821" s="168">
        <v>11700</v>
      </c>
      <c r="G821" s="168"/>
      <c r="H821" s="168">
        <v>11700</v>
      </c>
      <c r="I821" s="168"/>
      <c r="J821" s="168"/>
      <c r="K821" s="168"/>
      <c r="L821" s="168"/>
      <c r="M821" s="168"/>
      <c r="N821" s="168"/>
      <c r="O821" s="168"/>
      <c r="P821" s="168"/>
      <c r="Q821" s="168"/>
      <c r="R821" s="168"/>
    </row>
    <row r="822" spans="1:18" ht="23.25" customHeight="1">
      <c r="A822" s="114"/>
      <c r="B822" s="46"/>
      <c r="C822" s="42">
        <v>4440</v>
      </c>
      <c r="D822" s="41" t="s">
        <v>34</v>
      </c>
      <c r="E822" s="168">
        <v>7658</v>
      </c>
      <c r="F822" s="168">
        <v>7658</v>
      </c>
      <c r="G822" s="168"/>
      <c r="H822" s="168">
        <v>7658</v>
      </c>
      <c r="I822" s="168"/>
      <c r="J822" s="168"/>
      <c r="K822" s="168"/>
      <c r="L822" s="168"/>
      <c r="M822" s="168"/>
      <c r="N822" s="168"/>
      <c r="O822" s="168"/>
      <c r="P822" s="168"/>
      <c r="Q822" s="168"/>
      <c r="R822" s="168"/>
    </row>
    <row r="823" spans="1:18" ht="35.25" customHeight="1">
      <c r="A823" s="114"/>
      <c r="B823" s="46"/>
      <c r="C823" s="42">
        <v>4610</v>
      </c>
      <c r="D823" s="39" t="s">
        <v>67</v>
      </c>
      <c r="E823" s="168">
        <v>500</v>
      </c>
      <c r="F823" s="168">
        <v>500</v>
      </c>
      <c r="G823" s="168"/>
      <c r="H823" s="168">
        <v>500</v>
      </c>
      <c r="I823" s="168"/>
      <c r="J823" s="168"/>
      <c r="K823" s="168"/>
      <c r="L823" s="168"/>
      <c r="M823" s="168"/>
      <c r="N823" s="168"/>
      <c r="O823" s="168"/>
      <c r="P823" s="168"/>
      <c r="Q823" s="168"/>
      <c r="R823" s="168"/>
    </row>
    <row r="824" spans="1:18" ht="35.25" customHeight="1">
      <c r="A824" s="114"/>
      <c r="B824" s="46"/>
      <c r="C824" s="42">
        <v>4700</v>
      </c>
      <c r="D824" s="39" t="s">
        <v>39</v>
      </c>
      <c r="E824" s="168">
        <v>2000</v>
      </c>
      <c r="F824" s="168">
        <v>2000</v>
      </c>
      <c r="G824" s="168"/>
      <c r="H824" s="168">
        <v>2000</v>
      </c>
      <c r="I824" s="168"/>
      <c r="J824" s="168"/>
      <c r="K824" s="168"/>
      <c r="L824" s="168"/>
      <c r="M824" s="168"/>
      <c r="N824" s="168"/>
      <c r="O824" s="168"/>
      <c r="P824" s="168"/>
      <c r="Q824" s="168"/>
      <c r="R824" s="168"/>
    </row>
    <row r="825" spans="1:18" ht="40.5" customHeight="1">
      <c r="A825" s="114"/>
      <c r="B825" s="321"/>
      <c r="C825" s="43">
        <v>4710</v>
      </c>
      <c r="D825" s="47" t="s">
        <v>231</v>
      </c>
      <c r="E825" s="610">
        <v>2500</v>
      </c>
      <c r="F825" s="610">
        <v>2500</v>
      </c>
      <c r="G825" s="610">
        <v>2500</v>
      </c>
      <c r="H825" s="610"/>
      <c r="I825" s="610"/>
      <c r="J825" s="610"/>
      <c r="K825" s="610"/>
      <c r="L825" s="610"/>
      <c r="M825" s="610"/>
      <c r="N825" s="610"/>
      <c r="O825" s="610"/>
      <c r="P825" s="610"/>
      <c r="Q825" s="610"/>
      <c r="R825" s="610"/>
    </row>
    <row r="826" spans="1:18" ht="36" customHeight="1">
      <c r="A826" s="114"/>
      <c r="B826" s="647">
        <v>85510</v>
      </c>
      <c r="C826" s="647"/>
      <c r="D826" s="689" t="s">
        <v>198</v>
      </c>
      <c r="E826" s="597">
        <f t="shared" ref="E826:R826" si="62">SUM(E828:E851)</f>
        <v>4701224</v>
      </c>
      <c r="F826" s="597">
        <f t="shared" si="62"/>
        <v>4701224</v>
      </c>
      <c r="G826" s="597">
        <f t="shared" si="62"/>
        <v>2032376</v>
      </c>
      <c r="H826" s="597">
        <f t="shared" si="62"/>
        <v>611468</v>
      </c>
      <c r="I826" s="597">
        <f t="shared" si="62"/>
        <v>1778400</v>
      </c>
      <c r="J826" s="597">
        <f t="shared" si="62"/>
        <v>278980</v>
      </c>
      <c r="K826" s="90">
        <f t="shared" si="62"/>
        <v>0</v>
      </c>
      <c r="L826" s="90">
        <f t="shared" si="62"/>
        <v>0</v>
      </c>
      <c r="M826" s="90">
        <f t="shared" si="62"/>
        <v>0</v>
      </c>
      <c r="N826" s="90">
        <f t="shared" si="62"/>
        <v>0</v>
      </c>
      <c r="O826" s="90">
        <f t="shared" si="62"/>
        <v>0</v>
      </c>
      <c r="P826" s="90">
        <f t="shared" si="62"/>
        <v>0</v>
      </c>
      <c r="Q826" s="90">
        <f t="shared" si="62"/>
        <v>0</v>
      </c>
      <c r="R826" s="90">
        <f t="shared" si="62"/>
        <v>0</v>
      </c>
    </row>
    <row r="827" spans="1:18" ht="7.5" hidden="1" customHeight="1">
      <c r="A827" s="114"/>
      <c r="B827" s="141"/>
      <c r="C827" s="690">
        <v>2320</v>
      </c>
      <c r="D827" s="344" t="s">
        <v>115</v>
      </c>
      <c r="E827" s="98"/>
      <c r="F827" s="98"/>
      <c r="G827" s="98"/>
      <c r="H827" s="98"/>
      <c r="I827" s="98"/>
      <c r="J827" s="113"/>
      <c r="K827" s="113"/>
      <c r="L827" s="113"/>
      <c r="M827" s="113"/>
      <c r="N827" s="113"/>
      <c r="O827" s="113"/>
      <c r="P827" s="113"/>
      <c r="Q827" s="113"/>
      <c r="R827" s="113"/>
    </row>
    <row r="828" spans="1:18" ht="103.5" customHeight="1">
      <c r="A828" s="114"/>
      <c r="B828" s="141"/>
      <c r="C828" s="507">
        <v>2360</v>
      </c>
      <c r="D828" s="165" t="s">
        <v>239</v>
      </c>
      <c r="E828" s="142">
        <v>1778400</v>
      </c>
      <c r="F828" s="142">
        <v>1778400</v>
      </c>
      <c r="G828" s="142"/>
      <c r="H828" s="142"/>
      <c r="I828" s="142">
        <v>1778400</v>
      </c>
      <c r="J828" s="142"/>
      <c r="K828" s="142"/>
      <c r="L828" s="142"/>
      <c r="M828" s="142"/>
      <c r="N828" s="142"/>
      <c r="O828" s="142"/>
      <c r="P828" s="142"/>
      <c r="Q828" s="142"/>
      <c r="R828" s="142"/>
    </row>
    <row r="829" spans="1:18" ht="33" customHeight="1">
      <c r="A829" s="114"/>
      <c r="B829" s="115"/>
      <c r="C829" s="14">
        <v>3020</v>
      </c>
      <c r="D829" s="10" t="s">
        <v>20</v>
      </c>
      <c r="E829" s="142">
        <v>8500</v>
      </c>
      <c r="F829" s="142">
        <v>8500</v>
      </c>
      <c r="G829" s="164"/>
      <c r="H829" s="164"/>
      <c r="I829" s="164"/>
      <c r="J829" s="164">
        <v>8500</v>
      </c>
      <c r="K829" s="164"/>
      <c r="L829" s="164"/>
      <c r="M829" s="164"/>
      <c r="N829" s="164"/>
      <c r="O829" s="164"/>
      <c r="P829" s="164"/>
      <c r="Q829" s="164"/>
      <c r="R829" s="164"/>
    </row>
    <row r="830" spans="1:18" ht="24.75" customHeight="1">
      <c r="A830" s="114"/>
      <c r="B830" s="115"/>
      <c r="C830" s="578">
        <v>3110</v>
      </c>
      <c r="D830" s="13" t="s">
        <v>109</v>
      </c>
      <c r="E830" s="142">
        <v>270480</v>
      </c>
      <c r="F830" s="142">
        <v>270480</v>
      </c>
      <c r="G830" s="142"/>
      <c r="H830" s="142"/>
      <c r="I830" s="142"/>
      <c r="J830" s="142">
        <v>270480</v>
      </c>
      <c r="K830" s="142"/>
      <c r="L830" s="142"/>
      <c r="M830" s="142"/>
      <c r="N830" s="142"/>
      <c r="O830" s="142"/>
      <c r="P830" s="142"/>
      <c r="Q830" s="142"/>
      <c r="R830" s="142"/>
    </row>
    <row r="831" spans="1:18" ht="25.5" customHeight="1">
      <c r="A831" s="114"/>
      <c r="B831" s="115"/>
      <c r="C831" s="507">
        <v>4010</v>
      </c>
      <c r="D831" s="13" t="s">
        <v>22</v>
      </c>
      <c r="E831" s="142">
        <v>1574840</v>
      </c>
      <c r="F831" s="142">
        <v>1574840</v>
      </c>
      <c r="G831" s="142">
        <v>1574840</v>
      </c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</row>
    <row r="832" spans="1:18" ht="24" customHeight="1">
      <c r="A832" s="114"/>
      <c r="B832" s="46"/>
      <c r="C832" s="42">
        <v>4040</v>
      </c>
      <c r="D832" s="41" t="s">
        <v>24</v>
      </c>
      <c r="E832" s="168">
        <v>106611</v>
      </c>
      <c r="F832" s="168">
        <v>106611</v>
      </c>
      <c r="G832" s="168">
        <v>106611</v>
      </c>
      <c r="H832" s="168"/>
      <c r="I832" s="168"/>
      <c r="J832" s="168"/>
      <c r="K832" s="168"/>
      <c r="L832" s="168"/>
      <c r="M832" s="168"/>
      <c r="N832" s="168"/>
      <c r="O832" s="168"/>
      <c r="P832" s="168"/>
      <c r="Q832" s="168"/>
      <c r="R832" s="168"/>
    </row>
    <row r="833" spans="1:18" ht="24" customHeight="1">
      <c r="A833" s="114"/>
      <c r="B833" s="46"/>
      <c r="C833" s="42">
        <v>4110</v>
      </c>
      <c r="D833" s="41" t="s">
        <v>25</v>
      </c>
      <c r="E833" s="168">
        <v>283944</v>
      </c>
      <c r="F833" s="168">
        <v>283944</v>
      </c>
      <c r="G833" s="168">
        <v>283944</v>
      </c>
      <c r="H833" s="168"/>
      <c r="I833" s="168"/>
      <c r="J833" s="168"/>
      <c r="K833" s="168"/>
      <c r="L833" s="168"/>
      <c r="M833" s="168"/>
      <c r="N833" s="168"/>
      <c r="O833" s="168"/>
      <c r="P833" s="168"/>
      <c r="Q833" s="168"/>
      <c r="R833" s="168"/>
    </row>
    <row r="834" spans="1:18" ht="51.75" customHeight="1">
      <c r="A834" s="114"/>
      <c r="B834" s="46"/>
      <c r="C834" s="42">
        <v>4120</v>
      </c>
      <c r="D834" s="39" t="s">
        <v>228</v>
      </c>
      <c r="E834" s="168">
        <v>38981</v>
      </c>
      <c r="F834" s="168">
        <v>38981</v>
      </c>
      <c r="G834" s="168">
        <v>38981</v>
      </c>
      <c r="H834" s="168"/>
      <c r="I834" s="168"/>
      <c r="J834" s="168"/>
      <c r="K834" s="168"/>
      <c r="L834" s="168"/>
      <c r="M834" s="168"/>
      <c r="N834" s="168"/>
      <c r="O834" s="168"/>
      <c r="P834" s="168"/>
      <c r="Q834" s="168"/>
      <c r="R834" s="168"/>
    </row>
    <row r="835" spans="1:18" ht="26.25" customHeight="1">
      <c r="A835" s="114"/>
      <c r="B835" s="46"/>
      <c r="C835" s="42">
        <v>4170</v>
      </c>
      <c r="D835" s="509" t="s">
        <v>28</v>
      </c>
      <c r="E835" s="168">
        <v>28000</v>
      </c>
      <c r="F835" s="168">
        <v>28000</v>
      </c>
      <c r="G835" s="168">
        <v>28000</v>
      </c>
      <c r="H835" s="168"/>
      <c r="I835" s="168"/>
      <c r="J835" s="168"/>
      <c r="K835" s="168"/>
      <c r="L835" s="168"/>
      <c r="M835" s="168"/>
      <c r="N835" s="168"/>
      <c r="O835" s="168"/>
      <c r="P835" s="168"/>
      <c r="Q835" s="168"/>
      <c r="R835" s="168"/>
    </row>
    <row r="836" spans="1:18" ht="20.25" customHeight="1">
      <c r="A836" s="114"/>
      <c r="B836" s="46"/>
      <c r="C836" s="42">
        <v>4210</v>
      </c>
      <c r="D836" s="41" t="s">
        <v>16</v>
      </c>
      <c r="E836" s="168">
        <v>116000</v>
      </c>
      <c r="F836" s="168">
        <v>116000</v>
      </c>
      <c r="G836" s="168"/>
      <c r="H836" s="168">
        <v>116000</v>
      </c>
      <c r="I836" s="168"/>
      <c r="J836" s="168"/>
      <c r="K836" s="168"/>
      <c r="L836" s="168"/>
      <c r="M836" s="168"/>
      <c r="N836" s="168"/>
      <c r="O836" s="168"/>
      <c r="P836" s="168"/>
      <c r="Q836" s="168"/>
      <c r="R836" s="168"/>
    </row>
    <row r="837" spans="1:18" ht="27" customHeight="1">
      <c r="A837" s="320"/>
      <c r="B837" s="321"/>
      <c r="C837" s="535">
        <v>4220</v>
      </c>
      <c r="D837" s="615" t="s">
        <v>110</v>
      </c>
      <c r="E837" s="159">
        <v>80000</v>
      </c>
      <c r="F837" s="159">
        <v>80000</v>
      </c>
      <c r="G837" s="159"/>
      <c r="H837" s="159">
        <v>80000</v>
      </c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</row>
    <row r="838" spans="1:18" ht="21" customHeight="1">
      <c r="A838" s="114"/>
      <c r="B838" s="46"/>
      <c r="C838" s="14">
        <v>4260</v>
      </c>
      <c r="D838" s="15" t="s">
        <v>29</v>
      </c>
      <c r="E838" s="164">
        <v>155000</v>
      </c>
      <c r="F838" s="164">
        <v>155000</v>
      </c>
      <c r="G838" s="164"/>
      <c r="H838" s="164">
        <v>155000</v>
      </c>
      <c r="I838" s="164"/>
      <c r="J838" s="164"/>
      <c r="K838" s="164"/>
      <c r="L838" s="164"/>
      <c r="M838" s="164"/>
      <c r="N838" s="164"/>
      <c r="O838" s="164"/>
      <c r="P838" s="164"/>
      <c r="Q838" s="164"/>
      <c r="R838" s="164"/>
    </row>
    <row r="839" spans="1:18" ht="23.25" customHeight="1">
      <c r="A839" s="114"/>
      <c r="B839" s="115"/>
      <c r="C839" s="507">
        <v>4270</v>
      </c>
      <c r="D839" s="13" t="s">
        <v>30</v>
      </c>
      <c r="E839" s="142">
        <v>48000</v>
      </c>
      <c r="F839" s="142">
        <v>48000</v>
      </c>
      <c r="G839" s="142"/>
      <c r="H839" s="142">
        <v>48000</v>
      </c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</row>
    <row r="840" spans="1:18" ht="25.5" customHeight="1">
      <c r="A840" s="114"/>
      <c r="B840" s="115"/>
      <c r="C840" s="507">
        <v>4280</v>
      </c>
      <c r="D840" s="13" t="s">
        <v>31</v>
      </c>
      <c r="E840" s="142">
        <v>6000</v>
      </c>
      <c r="F840" s="142">
        <v>6000</v>
      </c>
      <c r="G840" s="142"/>
      <c r="H840" s="142">
        <v>6000</v>
      </c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</row>
    <row r="841" spans="1:18" ht="26.25" customHeight="1">
      <c r="A841" s="114"/>
      <c r="B841" s="115"/>
      <c r="C841" s="507">
        <v>4300</v>
      </c>
      <c r="D841" s="608" t="s">
        <v>7</v>
      </c>
      <c r="E841" s="142">
        <v>125000</v>
      </c>
      <c r="F841" s="142">
        <v>125000</v>
      </c>
      <c r="G841" s="142"/>
      <c r="H841" s="142">
        <v>125000</v>
      </c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</row>
    <row r="842" spans="1:18" ht="59.25" hidden="1" customHeight="1">
      <c r="A842" s="114"/>
      <c r="B842" s="115"/>
      <c r="C842" s="507">
        <v>4330</v>
      </c>
      <c r="D842" s="10" t="s">
        <v>220</v>
      </c>
      <c r="E842" s="196"/>
      <c r="F842" s="196"/>
      <c r="G842" s="196"/>
      <c r="H842" s="196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</row>
    <row r="843" spans="1:18" ht="34.5" customHeight="1">
      <c r="A843" s="114"/>
      <c r="B843" s="115"/>
      <c r="C843" s="507">
        <v>4360</v>
      </c>
      <c r="D843" s="11" t="s">
        <v>189</v>
      </c>
      <c r="E843" s="142">
        <v>5000</v>
      </c>
      <c r="F843" s="142">
        <v>5000</v>
      </c>
      <c r="G843" s="142"/>
      <c r="H843" s="142">
        <v>5000</v>
      </c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</row>
    <row r="844" spans="1:18" ht="22.5" customHeight="1">
      <c r="A844" s="114"/>
      <c r="B844" s="115"/>
      <c r="C844" s="507">
        <v>4410</v>
      </c>
      <c r="D844" s="13" t="s">
        <v>33</v>
      </c>
      <c r="E844" s="142">
        <v>3500</v>
      </c>
      <c r="F844" s="142">
        <v>3500</v>
      </c>
      <c r="G844" s="142"/>
      <c r="H844" s="142">
        <v>3500</v>
      </c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</row>
    <row r="845" spans="1:18" ht="26.25" customHeight="1">
      <c r="A845" s="114"/>
      <c r="B845" s="115"/>
      <c r="C845" s="507">
        <v>4440</v>
      </c>
      <c r="D845" s="13" t="s">
        <v>34</v>
      </c>
      <c r="E845" s="142">
        <v>53842</v>
      </c>
      <c r="F845" s="142">
        <v>53842</v>
      </c>
      <c r="G845" s="142"/>
      <c r="H845" s="142">
        <v>53842</v>
      </c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</row>
    <row r="846" spans="1:18" ht="27" customHeight="1">
      <c r="A846" s="114"/>
      <c r="B846" s="115"/>
      <c r="C846" s="507">
        <v>4480</v>
      </c>
      <c r="D846" s="566" t="s">
        <v>35</v>
      </c>
      <c r="E846" s="142">
        <v>10670</v>
      </c>
      <c r="F846" s="142">
        <v>10670</v>
      </c>
      <c r="G846" s="142"/>
      <c r="H846" s="142">
        <v>10670</v>
      </c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</row>
    <row r="847" spans="1:18" ht="36" customHeight="1">
      <c r="A847" s="114"/>
      <c r="B847" s="46"/>
      <c r="C847" s="42">
        <v>4520</v>
      </c>
      <c r="D847" s="39" t="s">
        <v>37</v>
      </c>
      <c r="E847" s="168">
        <v>36</v>
      </c>
      <c r="F847" s="168">
        <v>36</v>
      </c>
      <c r="G847" s="168"/>
      <c r="H847" s="168">
        <v>36</v>
      </c>
      <c r="I847" s="168"/>
      <c r="J847" s="168"/>
      <c r="K847" s="168"/>
      <c r="L847" s="168"/>
      <c r="M847" s="168"/>
      <c r="N847" s="168"/>
      <c r="O847" s="168"/>
      <c r="P847" s="168"/>
      <c r="Q847" s="168"/>
      <c r="R847" s="168"/>
    </row>
    <row r="848" spans="1:18" ht="23.25" customHeight="1">
      <c r="A848" s="114"/>
      <c r="B848" s="115"/>
      <c r="C848" s="507">
        <v>4580</v>
      </c>
      <c r="D848" s="566" t="s">
        <v>77</v>
      </c>
      <c r="E848" s="142">
        <v>20</v>
      </c>
      <c r="F848" s="142">
        <v>20</v>
      </c>
      <c r="G848" s="142"/>
      <c r="H848" s="142">
        <v>20</v>
      </c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</row>
    <row r="849" spans="1:18" ht="40.5" customHeight="1">
      <c r="A849" s="114"/>
      <c r="B849" s="115"/>
      <c r="C849" s="507">
        <v>4610</v>
      </c>
      <c r="D849" s="10" t="s">
        <v>67</v>
      </c>
      <c r="E849" s="142">
        <v>400</v>
      </c>
      <c r="F849" s="142">
        <v>400</v>
      </c>
      <c r="G849" s="142"/>
      <c r="H849" s="142">
        <v>400</v>
      </c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</row>
    <row r="850" spans="1:18" ht="33.75" customHeight="1">
      <c r="A850" s="114"/>
      <c r="B850" s="115"/>
      <c r="C850" s="42">
        <v>4700</v>
      </c>
      <c r="D850" s="39" t="s">
        <v>39</v>
      </c>
      <c r="E850" s="168">
        <v>8000</v>
      </c>
      <c r="F850" s="168">
        <v>8000</v>
      </c>
      <c r="G850" s="168"/>
      <c r="H850" s="168">
        <v>8000</v>
      </c>
      <c r="I850" s="168"/>
      <c r="J850" s="168"/>
      <c r="K850" s="168"/>
      <c r="L850" s="168"/>
      <c r="M850" s="168"/>
      <c r="N850" s="168"/>
      <c r="O850" s="168"/>
      <c r="P850" s="168"/>
      <c r="Q850" s="168"/>
      <c r="R850" s="168"/>
    </row>
    <row r="851" spans="1:18" ht="36.75" customHeight="1" thickBot="1">
      <c r="A851" s="114"/>
      <c r="B851" s="46"/>
      <c r="C851" s="42">
        <v>4710</v>
      </c>
      <c r="D851" s="39" t="s">
        <v>231</v>
      </c>
      <c r="E851" s="168">
        <v>0</v>
      </c>
      <c r="F851" s="168">
        <v>0</v>
      </c>
      <c r="G851" s="168">
        <v>0</v>
      </c>
      <c r="H851" s="168"/>
      <c r="I851" s="168"/>
      <c r="J851" s="168"/>
      <c r="K851" s="168"/>
      <c r="L851" s="168"/>
      <c r="M851" s="168"/>
      <c r="N851" s="168"/>
      <c r="O851" s="168"/>
      <c r="P851" s="168"/>
      <c r="Q851" s="168"/>
      <c r="R851" s="168"/>
    </row>
    <row r="852" spans="1:18" ht="33" customHeight="1" thickBot="1">
      <c r="A852" s="817">
        <v>900</v>
      </c>
      <c r="B852" s="818"/>
      <c r="C852" s="818"/>
      <c r="D852" s="819" t="s">
        <v>132</v>
      </c>
      <c r="E852" s="820">
        <f t="shared" ref="E852:K852" si="63">SUM(E853)</f>
        <v>100000</v>
      </c>
      <c r="F852" s="820">
        <f t="shared" si="63"/>
        <v>100000</v>
      </c>
      <c r="G852" s="820">
        <f t="shared" si="63"/>
        <v>0</v>
      </c>
      <c r="H852" s="820">
        <f t="shared" si="63"/>
        <v>97000</v>
      </c>
      <c r="I852" s="820">
        <f t="shared" si="63"/>
        <v>3000</v>
      </c>
      <c r="J852" s="820">
        <f t="shared" si="63"/>
        <v>0</v>
      </c>
      <c r="K852" s="820">
        <f t="shared" si="63"/>
        <v>0</v>
      </c>
      <c r="L852" s="820">
        <v>0</v>
      </c>
      <c r="M852" s="820">
        <v>0</v>
      </c>
      <c r="N852" s="820">
        <v>0</v>
      </c>
      <c r="O852" s="820">
        <v>0</v>
      </c>
      <c r="P852" s="820">
        <v>0</v>
      </c>
      <c r="Q852" s="820">
        <v>0</v>
      </c>
      <c r="R852" s="821">
        <v>0</v>
      </c>
    </row>
    <row r="853" spans="1:18" ht="45.75" customHeight="1">
      <c r="A853" s="114"/>
      <c r="B853" s="812">
        <v>90019</v>
      </c>
      <c r="C853" s="321"/>
      <c r="D853" s="813" t="s">
        <v>133</v>
      </c>
      <c r="E853" s="814">
        <f t="shared" ref="E853:I853" si="64">SUM(E854:E860)</f>
        <v>100000</v>
      </c>
      <c r="F853" s="814">
        <f t="shared" si="64"/>
        <v>100000</v>
      </c>
      <c r="G853" s="815">
        <f t="shared" si="64"/>
        <v>0</v>
      </c>
      <c r="H853" s="814">
        <f t="shared" si="64"/>
        <v>97000</v>
      </c>
      <c r="I853" s="814">
        <f t="shared" si="64"/>
        <v>3000</v>
      </c>
      <c r="J853" s="814"/>
      <c r="K853" s="815"/>
      <c r="L853" s="815"/>
      <c r="M853" s="815"/>
      <c r="N853" s="816"/>
      <c r="O853" s="816"/>
      <c r="P853" s="815"/>
      <c r="Q853" s="815"/>
      <c r="R853" s="815"/>
    </row>
    <row r="854" spans="1:18" ht="98.25" customHeight="1">
      <c r="A854" s="114"/>
      <c r="B854" s="691"/>
      <c r="C854" s="14">
        <v>2360</v>
      </c>
      <c r="D854" s="692" t="s">
        <v>49</v>
      </c>
      <c r="E854" s="164">
        <v>3000</v>
      </c>
      <c r="F854" s="164">
        <v>3000</v>
      </c>
      <c r="G854" s="164"/>
      <c r="H854" s="164"/>
      <c r="I854" s="164">
        <v>3000</v>
      </c>
      <c r="J854" s="164"/>
      <c r="K854" s="164"/>
      <c r="L854" s="164"/>
      <c r="M854" s="164"/>
      <c r="N854" s="164"/>
      <c r="O854" s="164"/>
      <c r="P854" s="164"/>
      <c r="Q854" s="164"/>
      <c r="R854" s="164"/>
    </row>
    <row r="855" spans="1:18" ht="25.5" customHeight="1">
      <c r="A855" s="114"/>
      <c r="B855" s="691"/>
      <c r="C855" s="14">
        <v>4190</v>
      </c>
      <c r="D855" s="692" t="s">
        <v>184</v>
      </c>
      <c r="E855" s="142">
        <v>4000</v>
      </c>
      <c r="F855" s="142">
        <v>4000</v>
      </c>
      <c r="G855" s="164"/>
      <c r="H855" s="142">
        <v>4000</v>
      </c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</row>
    <row r="856" spans="1:18" ht="19.5" customHeight="1">
      <c r="A856" s="114"/>
      <c r="B856" s="115"/>
      <c r="C856" s="577">
        <v>4210</v>
      </c>
      <c r="D856" s="13" t="s">
        <v>16</v>
      </c>
      <c r="E856" s="142">
        <v>4000</v>
      </c>
      <c r="F856" s="142">
        <v>4000</v>
      </c>
      <c r="G856" s="142"/>
      <c r="H856" s="142">
        <v>4000</v>
      </c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</row>
    <row r="857" spans="1:18" ht="24.75" customHeight="1">
      <c r="A857" s="114"/>
      <c r="B857" s="115"/>
      <c r="C857" s="693">
        <v>4300</v>
      </c>
      <c r="D857" s="608" t="s">
        <v>7</v>
      </c>
      <c r="E857" s="142">
        <v>85000</v>
      </c>
      <c r="F857" s="142">
        <v>85000</v>
      </c>
      <c r="G857" s="142"/>
      <c r="H857" s="142">
        <v>85000</v>
      </c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</row>
    <row r="858" spans="1:18" ht="36.75" customHeight="1">
      <c r="A858" s="114"/>
      <c r="B858" s="115"/>
      <c r="C858" s="693">
        <v>4700</v>
      </c>
      <c r="D858" s="10" t="s">
        <v>39</v>
      </c>
      <c r="E858" s="142">
        <v>4000</v>
      </c>
      <c r="F858" s="142">
        <v>4000</v>
      </c>
      <c r="G858" s="142"/>
      <c r="H858" s="142">
        <v>4000</v>
      </c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</row>
    <row r="859" spans="1:18" ht="33.75" customHeight="1">
      <c r="A859" s="114"/>
      <c r="B859" s="46"/>
      <c r="C859" s="693" t="s">
        <v>256</v>
      </c>
      <c r="D859" s="10" t="s">
        <v>40</v>
      </c>
      <c r="E859" s="168">
        <v>0</v>
      </c>
      <c r="F859" s="168"/>
      <c r="G859" s="168"/>
      <c r="H859" s="168"/>
      <c r="I859" s="168"/>
      <c r="J859" s="168"/>
      <c r="K859" s="168"/>
      <c r="L859" s="168"/>
      <c r="M859" s="168"/>
      <c r="N859" s="168"/>
      <c r="O859" s="168"/>
      <c r="P859" s="168"/>
      <c r="Q859" s="168"/>
      <c r="R859" s="168"/>
    </row>
    <row r="860" spans="1:18" ht="35.25" customHeight="1" thickBot="1">
      <c r="A860" s="114"/>
      <c r="B860" s="115"/>
      <c r="C860" s="693" t="s">
        <v>277</v>
      </c>
      <c r="D860" s="10" t="s">
        <v>278</v>
      </c>
      <c r="E860" s="142">
        <v>0</v>
      </c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</row>
    <row r="861" spans="1:18" ht="15" hidden="1" customHeight="1">
      <c r="A861" s="114"/>
      <c r="B861" s="103">
        <v>90095</v>
      </c>
      <c r="C861" s="694"/>
      <c r="D861" s="209" t="s">
        <v>47</v>
      </c>
      <c r="E861" s="209"/>
      <c r="F861" s="210"/>
      <c r="G861" s="210"/>
      <c r="H861" s="210"/>
      <c r="I861" s="210"/>
      <c r="J861" s="210"/>
      <c r="K861" s="210"/>
      <c r="L861" s="210"/>
      <c r="M861" s="210"/>
      <c r="N861" s="210"/>
      <c r="O861" s="210"/>
      <c r="P861" s="210"/>
      <c r="Q861" s="323"/>
      <c r="R861" s="210"/>
    </row>
    <row r="862" spans="1:18" ht="55.5" hidden="1" customHeight="1">
      <c r="A862" s="114"/>
      <c r="B862" s="695"/>
      <c r="C862" s="696">
        <v>2710</v>
      </c>
      <c r="D862" s="697" t="s">
        <v>71</v>
      </c>
      <c r="E862" s="95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113"/>
      <c r="R862" s="96"/>
    </row>
    <row r="863" spans="1:18" ht="30.75" hidden="1" thickBot="1">
      <c r="A863" s="114"/>
      <c r="B863" s="695"/>
      <c r="C863" s="147" t="s">
        <v>178</v>
      </c>
      <c r="D863" s="10" t="s">
        <v>41</v>
      </c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</row>
    <row r="864" spans="1:18" ht="30.75" hidden="1" thickBot="1">
      <c r="A864" s="114"/>
      <c r="B864" s="695"/>
      <c r="C864" s="217" t="s">
        <v>177</v>
      </c>
      <c r="D864" s="117" t="s">
        <v>41</v>
      </c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</row>
    <row r="865" spans="1:18" ht="35.25" customHeight="1">
      <c r="A865" s="698">
        <v>921</v>
      </c>
      <c r="B865" s="699"/>
      <c r="C865" s="699"/>
      <c r="D865" s="700" t="s">
        <v>134</v>
      </c>
      <c r="E865" s="701">
        <f t="shared" ref="E865:R865" si="65">SUM(E866+E870+E868)</f>
        <v>3573394</v>
      </c>
      <c r="F865" s="701">
        <f t="shared" si="65"/>
        <v>100000</v>
      </c>
      <c r="G865" s="702">
        <f t="shared" si="65"/>
        <v>0</v>
      </c>
      <c r="H865" s="702">
        <f t="shared" si="65"/>
        <v>0</v>
      </c>
      <c r="I865" s="701">
        <f t="shared" si="65"/>
        <v>100000</v>
      </c>
      <c r="J865" s="702">
        <f t="shared" si="65"/>
        <v>0</v>
      </c>
      <c r="K865" s="702">
        <f t="shared" si="65"/>
        <v>0</v>
      </c>
      <c r="L865" s="702">
        <f t="shared" si="65"/>
        <v>0</v>
      </c>
      <c r="M865" s="702">
        <f t="shared" si="65"/>
        <v>0</v>
      </c>
      <c r="N865" s="702">
        <f t="shared" si="65"/>
        <v>3473394</v>
      </c>
      <c r="O865" s="702">
        <f t="shared" si="65"/>
        <v>3473394</v>
      </c>
      <c r="P865" s="702">
        <f t="shared" si="65"/>
        <v>0</v>
      </c>
      <c r="Q865" s="702">
        <f t="shared" si="65"/>
        <v>0</v>
      </c>
      <c r="R865" s="702">
        <f t="shared" si="65"/>
        <v>0</v>
      </c>
    </row>
    <row r="866" spans="1:18" ht="28.5" customHeight="1">
      <c r="A866" s="442"/>
      <c r="B866" s="703">
        <v>92116</v>
      </c>
      <c r="C866" s="704"/>
      <c r="D866" s="362" t="s">
        <v>135</v>
      </c>
      <c r="E866" s="705">
        <v>20000</v>
      </c>
      <c r="F866" s="705">
        <v>20000</v>
      </c>
      <c r="G866" s="365"/>
      <c r="H866" s="365"/>
      <c r="I866" s="705">
        <v>20000</v>
      </c>
      <c r="J866" s="365"/>
      <c r="K866" s="365"/>
      <c r="L866" s="365"/>
      <c r="M866" s="365"/>
      <c r="N866" s="365"/>
      <c r="O866" s="365"/>
      <c r="P866" s="365"/>
      <c r="Q866" s="365"/>
      <c r="R866" s="365"/>
    </row>
    <row r="867" spans="1:18" ht="66.75" customHeight="1">
      <c r="A867" s="706"/>
      <c r="B867" s="27"/>
      <c r="C867" s="27">
        <v>2310</v>
      </c>
      <c r="D867" s="445" t="s">
        <v>80</v>
      </c>
      <c r="E867" s="707">
        <v>20000</v>
      </c>
      <c r="F867" s="181">
        <v>20000</v>
      </c>
      <c r="G867" s="708"/>
      <c r="H867" s="708"/>
      <c r="I867" s="181">
        <v>20000</v>
      </c>
      <c r="J867" s="708"/>
      <c r="K867" s="708"/>
      <c r="L867" s="708"/>
      <c r="M867" s="708"/>
      <c r="N867" s="708"/>
      <c r="O867" s="708"/>
      <c r="P867" s="708"/>
      <c r="Q867" s="709"/>
      <c r="R867" s="708"/>
    </row>
    <row r="868" spans="1:18" ht="39" customHeight="1">
      <c r="A868" s="723"/>
      <c r="B868" s="728">
        <v>92120</v>
      </c>
      <c r="C868" s="834"/>
      <c r="D868" s="188" t="s">
        <v>285</v>
      </c>
      <c r="E868" s="395">
        <v>3473394</v>
      </c>
      <c r="F868" s="185">
        <v>0</v>
      </c>
      <c r="G868" s="393"/>
      <c r="H868" s="393"/>
      <c r="I868" s="185"/>
      <c r="J868" s="393"/>
      <c r="K868" s="393"/>
      <c r="L868" s="393"/>
      <c r="M868" s="393"/>
      <c r="N868" s="514">
        <v>3473394</v>
      </c>
      <c r="O868" s="514">
        <v>3473394</v>
      </c>
      <c r="P868" s="393"/>
      <c r="Q868" s="393"/>
      <c r="R868" s="393"/>
    </row>
    <row r="869" spans="1:18" ht="56.25" customHeight="1">
      <c r="A869" s="706"/>
      <c r="B869" s="833"/>
      <c r="C869" s="833">
        <v>6580</v>
      </c>
      <c r="D869" s="370" t="s">
        <v>286</v>
      </c>
      <c r="E869" s="185">
        <v>3473394</v>
      </c>
      <c r="F869" s="185">
        <v>0</v>
      </c>
      <c r="G869" s="393"/>
      <c r="H869" s="393"/>
      <c r="I869" s="185"/>
      <c r="J869" s="393"/>
      <c r="K869" s="393"/>
      <c r="L869" s="393"/>
      <c r="M869" s="393"/>
      <c r="N869" s="185">
        <v>3473394</v>
      </c>
      <c r="O869" s="185">
        <v>3473494</v>
      </c>
      <c r="P869" s="393"/>
      <c r="Q869" s="393"/>
      <c r="R869" s="393"/>
    </row>
    <row r="870" spans="1:18" ht="20.25" customHeight="1">
      <c r="A870" s="442"/>
      <c r="B870" s="710">
        <v>92195</v>
      </c>
      <c r="C870" s="711"/>
      <c r="D870" s="584" t="s">
        <v>47</v>
      </c>
      <c r="E870" s="209">
        <v>80000</v>
      </c>
      <c r="F870" s="210">
        <v>80000</v>
      </c>
      <c r="G870" s="211"/>
      <c r="H870" s="211"/>
      <c r="I870" s="210">
        <v>80000</v>
      </c>
      <c r="J870" s="211"/>
      <c r="K870" s="211"/>
      <c r="L870" s="211"/>
      <c r="M870" s="211"/>
      <c r="N870" s="211"/>
      <c r="O870" s="211"/>
      <c r="P870" s="211"/>
      <c r="Q870" s="190"/>
      <c r="R870" s="211"/>
    </row>
    <row r="871" spans="1:18" ht="5.25" hidden="1" customHeight="1">
      <c r="A871" s="442"/>
      <c r="B871" s="712"/>
      <c r="C871" s="713">
        <v>2329</v>
      </c>
      <c r="D871" s="94" t="s">
        <v>115</v>
      </c>
      <c r="E871" s="95"/>
      <c r="F871" s="96"/>
      <c r="G871" s="97"/>
      <c r="H871" s="97"/>
      <c r="I871" s="96"/>
      <c r="J871" s="97"/>
      <c r="K871" s="97"/>
      <c r="L871" s="97"/>
      <c r="M871" s="97"/>
      <c r="N871" s="97"/>
      <c r="O871" s="97"/>
      <c r="P871" s="97"/>
      <c r="Q871" s="98"/>
      <c r="R871" s="97"/>
    </row>
    <row r="872" spans="1:18" ht="102" customHeight="1" thickBot="1">
      <c r="A872" s="442"/>
      <c r="B872" s="712"/>
      <c r="C872" s="693" t="s">
        <v>48</v>
      </c>
      <c r="D872" s="165" t="s">
        <v>49</v>
      </c>
      <c r="E872" s="142">
        <v>80000</v>
      </c>
      <c r="F872" s="142">
        <v>80000</v>
      </c>
      <c r="G872" s="196"/>
      <c r="H872" s="196"/>
      <c r="I872" s="142">
        <v>80000</v>
      </c>
      <c r="J872" s="196"/>
      <c r="K872" s="196"/>
      <c r="L872" s="196"/>
      <c r="M872" s="196"/>
      <c r="N872" s="196"/>
      <c r="O872" s="196"/>
      <c r="P872" s="196"/>
      <c r="Q872" s="196"/>
      <c r="R872" s="196"/>
    </row>
    <row r="873" spans="1:18" ht="15" hidden="1" customHeight="1" thickBot="1">
      <c r="A873" s="442"/>
      <c r="B873" s="712"/>
      <c r="C873" s="693" t="s">
        <v>21</v>
      </c>
      <c r="D873" s="13" t="s">
        <v>22</v>
      </c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</row>
    <row r="874" spans="1:18" ht="15" hidden="1" customHeight="1" thickBot="1">
      <c r="A874" s="442"/>
      <c r="B874" s="712"/>
      <c r="C874" s="693" t="s">
        <v>57</v>
      </c>
      <c r="D874" s="13" t="s">
        <v>25</v>
      </c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</row>
    <row r="875" spans="1:18" ht="15" hidden="1" customHeight="1" thickBot="1">
      <c r="A875" s="442"/>
      <c r="B875" s="712"/>
      <c r="C875" s="693" t="s">
        <v>58</v>
      </c>
      <c r="D875" s="13" t="s">
        <v>26</v>
      </c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</row>
    <row r="876" spans="1:18" ht="15" hidden="1" customHeight="1" thickBot="1">
      <c r="A876" s="442"/>
      <c r="B876" s="712"/>
      <c r="C876" s="693" t="s">
        <v>181</v>
      </c>
      <c r="D876" s="13" t="s">
        <v>28</v>
      </c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</row>
    <row r="877" spans="1:18" ht="15" hidden="1" customHeight="1" thickBot="1">
      <c r="A877" s="442"/>
      <c r="B877" s="712"/>
      <c r="C877" s="693" t="s">
        <v>15</v>
      </c>
      <c r="D877" s="13" t="s">
        <v>16</v>
      </c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</row>
    <row r="878" spans="1:18" ht="15" hidden="1" customHeight="1" thickBot="1">
      <c r="A878" s="442"/>
      <c r="B878" s="712"/>
      <c r="C878" s="693" t="s">
        <v>6</v>
      </c>
      <c r="D878" s="608" t="s">
        <v>7</v>
      </c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</row>
    <row r="879" spans="1:18" ht="15.75" hidden="1" thickBot="1">
      <c r="A879" s="714"/>
      <c r="B879" s="715"/>
      <c r="C879" s="149">
        <v>4410</v>
      </c>
      <c r="D879" s="716" t="s">
        <v>33</v>
      </c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</row>
    <row r="880" spans="1:18" ht="15.75" hidden="1" thickBot="1">
      <c r="A880" s="714"/>
      <c r="B880" s="715"/>
      <c r="C880" s="717" t="s">
        <v>185</v>
      </c>
      <c r="D880" s="718" t="s">
        <v>75</v>
      </c>
      <c r="E880" s="142"/>
      <c r="F880" s="142"/>
      <c r="G880" s="372"/>
      <c r="H880" s="372"/>
      <c r="I880" s="372"/>
      <c r="J880" s="372"/>
      <c r="K880" s="372"/>
      <c r="L880" s="372"/>
      <c r="M880" s="372"/>
      <c r="N880" s="372"/>
      <c r="O880" s="372"/>
      <c r="P880" s="372"/>
      <c r="Q880" s="372"/>
      <c r="R880" s="372"/>
    </row>
    <row r="881" spans="1:18" ht="33" customHeight="1" thickBot="1">
      <c r="A881" s="561">
        <v>926</v>
      </c>
      <c r="B881" s="79"/>
      <c r="C881" s="79"/>
      <c r="D881" s="122" t="s">
        <v>167</v>
      </c>
      <c r="E881" s="82">
        <f t="shared" ref="E881:R881" si="66">SUM(E882+E897+E904)</f>
        <v>129466</v>
      </c>
      <c r="F881" s="82">
        <f t="shared" si="66"/>
        <v>129466</v>
      </c>
      <c r="G881" s="82">
        <f t="shared" si="66"/>
        <v>80899</v>
      </c>
      <c r="H881" s="82">
        <f t="shared" si="66"/>
        <v>32467</v>
      </c>
      <c r="I881" s="82">
        <f t="shared" si="66"/>
        <v>15000</v>
      </c>
      <c r="J881" s="82">
        <f t="shared" si="66"/>
        <v>1100</v>
      </c>
      <c r="K881" s="625">
        <f t="shared" si="66"/>
        <v>0</v>
      </c>
      <c r="L881" s="625">
        <f t="shared" si="66"/>
        <v>0</v>
      </c>
      <c r="M881" s="82">
        <f t="shared" si="66"/>
        <v>0</v>
      </c>
      <c r="N881" s="82">
        <f t="shared" si="66"/>
        <v>0</v>
      </c>
      <c r="O881" s="82">
        <f t="shared" si="66"/>
        <v>0</v>
      </c>
      <c r="P881" s="625">
        <f t="shared" si="66"/>
        <v>0</v>
      </c>
      <c r="Q881" s="625">
        <f t="shared" si="66"/>
        <v>0</v>
      </c>
      <c r="R881" s="625">
        <f t="shared" si="66"/>
        <v>0</v>
      </c>
    </row>
    <row r="882" spans="1:18" ht="23.25" customHeight="1">
      <c r="A882" s="719"/>
      <c r="B882" s="84">
        <v>92601</v>
      </c>
      <c r="C882" s="720"/>
      <c r="D882" s="721" t="s">
        <v>136</v>
      </c>
      <c r="E882" s="87">
        <f>SUM(E883:E896)</f>
        <v>102466</v>
      </c>
      <c r="F882" s="87">
        <f>SUM(F883:F894)</f>
        <v>102466</v>
      </c>
      <c r="G882" s="87">
        <f>SUM(G883:G894)</f>
        <v>80899</v>
      </c>
      <c r="H882" s="87">
        <f>SUM(H883:H894)</f>
        <v>20467</v>
      </c>
      <c r="I882" s="87"/>
      <c r="J882" s="87">
        <f>SUM(J883:J894)</f>
        <v>1100</v>
      </c>
      <c r="K882" s="88">
        <f>SUM(K883:K894)</f>
        <v>0</v>
      </c>
      <c r="L882" s="88">
        <f>SUM(L883:L894)</f>
        <v>0</v>
      </c>
      <c r="M882" s="87">
        <f>SUM(M883:M896)</f>
        <v>0</v>
      </c>
      <c r="N882" s="87">
        <f>SUM(N883:N896)</f>
        <v>0</v>
      </c>
      <c r="O882" s="87">
        <f>SUM(O883:O896)</f>
        <v>0</v>
      </c>
      <c r="P882" s="88">
        <f>SUM(P883:P894)</f>
        <v>0</v>
      </c>
      <c r="Q882" s="88">
        <f>SUM(Q883:Q894)</f>
        <v>0</v>
      </c>
      <c r="R882" s="88">
        <f>SUM(R883:R894)</f>
        <v>0</v>
      </c>
    </row>
    <row r="883" spans="1:18" ht="29.25" customHeight="1">
      <c r="A883" s="91"/>
      <c r="B883" s="68"/>
      <c r="C883" s="14">
        <v>3020</v>
      </c>
      <c r="D883" s="16" t="s">
        <v>20</v>
      </c>
      <c r="E883" s="199">
        <v>1100</v>
      </c>
      <c r="F883" s="199">
        <v>1100</v>
      </c>
      <c r="G883" s="199"/>
      <c r="H883" s="199"/>
      <c r="I883" s="199"/>
      <c r="J883" s="199">
        <v>1100</v>
      </c>
      <c r="K883" s="194"/>
      <c r="L883" s="194"/>
      <c r="M883" s="194"/>
      <c r="N883" s="194"/>
      <c r="O883" s="194"/>
      <c r="P883" s="194"/>
      <c r="Q883" s="194"/>
      <c r="R883" s="194"/>
    </row>
    <row r="884" spans="1:18" ht="27" customHeight="1">
      <c r="A884" s="91"/>
      <c r="B884" s="68"/>
      <c r="C884" s="507">
        <v>4010</v>
      </c>
      <c r="D884" s="13" t="s">
        <v>22</v>
      </c>
      <c r="E884" s="142">
        <v>58670</v>
      </c>
      <c r="F884" s="142">
        <v>58670</v>
      </c>
      <c r="G884" s="142">
        <v>58670</v>
      </c>
      <c r="H884" s="142"/>
      <c r="I884" s="142"/>
      <c r="J884" s="142"/>
      <c r="K884" s="196"/>
      <c r="L884" s="196"/>
      <c r="M884" s="196"/>
      <c r="N884" s="196"/>
      <c r="O884" s="196"/>
      <c r="P884" s="196"/>
      <c r="Q884" s="196"/>
      <c r="R884" s="196"/>
    </row>
    <row r="885" spans="1:18" ht="21" customHeight="1">
      <c r="A885" s="91"/>
      <c r="B885" s="68"/>
      <c r="C885" s="507">
        <v>4040</v>
      </c>
      <c r="D885" s="13" t="s">
        <v>24</v>
      </c>
      <c r="E885" s="142">
        <v>4814</v>
      </c>
      <c r="F885" s="142">
        <v>4814</v>
      </c>
      <c r="G885" s="142">
        <v>4814</v>
      </c>
      <c r="H885" s="142"/>
      <c r="I885" s="142"/>
      <c r="J885" s="142"/>
      <c r="K885" s="196"/>
      <c r="L885" s="196"/>
      <c r="M885" s="196"/>
      <c r="N885" s="196"/>
      <c r="O885" s="196"/>
      <c r="P885" s="196"/>
      <c r="Q885" s="196"/>
      <c r="R885" s="196"/>
    </row>
    <row r="886" spans="1:18" ht="21.75" customHeight="1">
      <c r="A886" s="91"/>
      <c r="B886" s="68"/>
      <c r="C886" s="507">
        <v>4110</v>
      </c>
      <c r="D886" s="13" t="s">
        <v>25</v>
      </c>
      <c r="E886" s="142">
        <v>11456</v>
      </c>
      <c r="F886" s="142">
        <v>11456</v>
      </c>
      <c r="G886" s="142">
        <v>11456</v>
      </c>
      <c r="H886" s="142"/>
      <c r="I886" s="142"/>
      <c r="J886" s="142"/>
      <c r="K886" s="196"/>
      <c r="L886" s="196"/>
      <c r="M886" s="196"/>
      <c r="N886" s="196"/>
      <c r="O886" s="196"/>
      <c r="P886" s="196"/>
      <c r="Q886" s="196"/>
      <c r="R886" s="196"/>
    </row>
    <row r="887" spans="1:18" ht="51" customHeight="1">
      <c r="A887" s="91"/>
      <c r="B887" s="68"/>
      <c r="C887" s="507">
        <v>4120</v>
      </c>
      <c r="D887" s="10" t="s">
        <v>228</v>
      </c>
      <c r="E887" s="142">
        <v>2459</v>
      </c>
      <c r="F887" s="142">
        <v>2459</v>
      </c>
      <c r="G887" s="142">
        <v>2459</v>
      </c>
      <c r="H887" s="142"/>
      <c r="I887" s="142"/>
      <c r="J887" s="142"/>
      <c r="K887" s="196"/>
      <c r="L887" s="196"/>
      <c r="M887" s="196"/>
      <c r="N887" s="196"/>
      <c r="O887" s="196"/>
      <c r="P887" s="196"/>
      <c r="Q887" s="196"/>
      <c r="R887" s="196"/>
    </row>
    <row r="888" spans="1:18" ht="26.25" customHeight="1">
      <c r="A888" s="91"/>
      <c r="B888" s="68"/>
      <c r="C888" s="507">
        <v>4170</v>
      </c>
      <c r="D888" s="13" t="s">
        <v>28</v>
      </c>
      <c r="E888" s="142">
        <v>3500</v>
      </c>
      <c r="F888" s="142">
        <v>3500</v>
      </c>
      <c r="G888" s="142">
        <v>3500</v>
      </c>
      <c r="H888" s="142"/>
      <c r="I888" s="142"/>
      <c r="J888" s="142"/>
      <c r="K888" s="196"/>
      <c r="L888" s="196"/>
      <c r="M888" s="196"/>
      <c r="N888" s="196"/>
      <c r="O888" s="196"/>
      <c r="P888" s="196"/>
      <c r="Q888" s="196"/>
      <c r="R888" s="196"/>
    </row>
    <row r="889" spans="1:18" ht="21" customHeight="1">
      <c r="A889" s="91"/>
      <c r="B889" s="68"/>
      <c r="C889" s="507">
        <v>4210</v>
      </c>
      <c r="D889" s="13" t="s">
        <v>16</v>
      </c>
      <c r="E889" s="142">
        <v>2500</v>
      </c>
      <c r="F889" s="142">
        <v>2500</v>
      </c>
      <c r="G889" s="142"/>
      <c r="H889" s="142">
        <v>2500</v>
      </c>
      <c r="I889" s="142"/>
      <c r="J889" s="142"/>
      <c r="K889" s="196"/>
      <c r="L889" s="196"/>
      <c r="M889" s="196"/>
      <c r="N889" s="196"/>
      <c r="O889" s="196"/>
      <c r="P889" s="196"/>
      <c r="Q889" s="196"/>
      <c r="R889" s="196"/>
    </row>
    <row r="890" spans="1:18" ht="19.5" customHeight="1">
      <c r="A890" s="91"/>
      <c r="B890" s="68"/>
      <c r="C890" s="507">
        <v>4260</v>
      </c>
      <c r="D890" s="13" t="s">
        <v>29</v>
      </c>
      <c r="E890" s="142">
        <v>9968</v>
      </c>
      <c r="F890" s="142">
        <v>9968</v>
      </c>
      <c r="G890" s="142"/>
      <c r="H890" s="142">
        <v>9968</v>
      </c>
      <c r="I890" s="142"/>
      <c r="J890" s="142"/>
      <c r="K890" s="196"/>
      <c r="L890" s="196"/>
      <c r="M890" s="196"/>
      <c r="N890" s="196"/>
      <c r="O890" s="196"/>
      <c r="P890" s="196"/>
      <c r="Q890" s="196"/>
      <c r="R890" s="196"/>
    </row>
    <row r="891" spans="1:18" ht="24.75" customHeight="1">
      <c r="A891" s="91"/>
      <c r="B891" s="68"/>
      <c r="C891" s="507">
        <v>4270</v>
      </c>
      <c r="D891" s="13" t="s">
        <v>30</v>
      </c>
      <c r="E891" s="142">
        <v>2000</v>
      </c>
      <c r="F891" s="142">
        <v>2000</v>
      </c>
      <c r="G891" s="142"/>
      <c r="H891" s="142">
        <v>2000</v>
      </c>
      <c r="I891" s="142"/>
      <c r="J891" s="142"/>
      <c r="K891" s="196"/>
      <c r="L891" s="196"/>
      <c r="M891" s="196"/>
      <c r="N891" s="196"/>
      <c r="O891" s="196"/>
      <c r="P891" s="196"/>
      <c r="Q891" s="196"/>
      <c r="R891" s="196"/>
    </row>
    <row r="892" spans="1:18" ht="25.5" customHeight="1">
      <c r="A892" s="91"/>
      <c r="B892" s="68"/>
      <c r="C892" s="42">
        <v>4280</v>
      </c>
      <c r="D892" s="41" t="s">
        <v>31</v>
      </c>
      <c r="E892" s="168">
        <v>85</v>
      </c>
      <c r="F892" s="168">
        <v>85</v>
      </c>
      <c r="G892" s="168"/>
      <c r="H892" s="168">
        <v>85</v>
      </c>
      <c r="I892" s="168"/>
      <c r="J892" s="168"/>
      <c r="K892" s="592"/>
      <c r="L892" s="592"/>
      <c r="M892" s="592"/>
      <c r="N892" s="592"/>
      <c r="O892" s="592"/>
      <c r="P892" s="592"/>
      <c r="Q892" s="592"/>
      <c r="R892" s="592"/>
    </row>
    <row r="893" spans="1:18" ht="21" customHeight="1">
      <c r="A893" s="91"/>
      <c r="B893" s="68"/>
      <c r="C893" s="722">
        <v>4300</v>
      </c>
      <c r="D893" s="499" t="s">
        <v>7</v>
      </c>
      <c r="E893" s="168">
        <v>4000</v>
      </c>
      <c r="F893" s="168">
        <v>4000</v>
      </c>
      <c r="G893" s="168"/>
      <c r="H893" s="168">
        <v>4000</v>
      </c>
      <c r="I893" s="168"/>
      <c r="J893" s="168"/>
      <c r="K893" s="592"/>
      <c r="L893" s="592"/>
      <c r="M893" s="592"/>
      <c r="N893" s="592"/>
      <c r="O893" s="592"/>
      <c r="P893" s="592"/>
      <c r="Q893" s="592"/>
      <c r="R893" s="592"/>
    </row>
    <row r="894" spans="1:18" ht="24.75" customHeight="1">
      <c r="A894" s="91"/>
      <c r="B894" s="68"/>
      <c r="C894" s="568">
        <v>4440</v>
      </c>
      <c r="D894" s="809" t="s">
        <v>34</v>
      </c>
      <c r="E894" s="338">
        <v>1914</v>
      </c>
      <c r="F894" s="338">
        <v>1914</v>
      </c>
      <c r="G894" s="338"/>
      <c r="H894" s="338">
        <v>1914</v>
      </c>
      <c r="I894" s="338"/>
      <c r="J894" s="338"/>
      <c r="K894" s="571"/>
      <c r="L894" s="571"/>
      <c r="M894" s="571"/>
      <c r="N894" s="592"/>
      <c r="O894" s="592"/>
      <c r="P894" s="592"/>
      <c r="Q894" s="592"/>
      <c r="R894" s="592"/>
    </row>
    <row r="895" spans="1:18" ht="37.5" customHeight="1">
      <c r="A895" s="91"/>
      <c r="B895" s="808"/>
      <c r="C895" s="651">
        <v>6050</v>
      </c>
      <c r="D895" s="192" t="s">
        <v>257</v>
      </c>
      <c r="E895" s="356">
        <v>0</v>
      </c>
      <c r="F895" s="356"/>
      <c r="G895" s="356"/>
      <c r="H895" s="356"/>
      <c r="I895" s="356"/>
      <c r="J895" s="356"/>
      <c r="K895" s="746"/>
      <c r="L895" s="746"/>
      <c r="M895" s="356"/>
      <c r="N895" s="397"/>
      <c r="O895" s="356"/>
      <c r="P895" s="393"/>
      <c r="Q895" s="393"/>
      <c r="R895" s="393"/>
    </row>
    <row r="896" spans="1:18" ht="66" customHeight="1">
      <c r="A896" s="91"/>
      <c r="B896" s="808"/>
      <c r="C896" s="651">
        <v>6370</v>
      </c>
      <c r="D896" s="192" t="s">
        <v>245</v>
      </c>
      <c r="E896" s="356">
        <v>0</v>
      </c>
      <c r="F896" s="356"/>
      <c r="G896" s="356"/>
      <c r="H896" s="356"/>
      <c r="I896" s="356"/>
      <c r="J896" s="356"/>
      <c r="K896" s="746"/>
      <c r="L896" s="746"/>
      <c r="M896" s="356"/>
      <c r="N896" s="397"/>
      <c r="O896" s="356"/>
      <c r="P896" s="393"/>
      <c r="Q896" s="393"/>
      <c r="R896" s="393"/>
    </row>
    <row r="897" spans="1:27" ht="28.5" customHeight="1">
      <c r="A897" s="442"/>
      <c r="B897" s="710">
        <v>92605</v>
      </c>
      <c r="C897" s="810"/>
      <c r="D897" s="804" t="s">
        <v>166</v>
      </c>
      <c r="E897" s="514">
        <v>12000</v>
      </c>
      <c r="F897" s="514">
        <v>12000</v>
      </c>
      <c r="G897" s="805"/>
      <c r="H897" s="514">
        <v>12000</v>
      </c>
      <c r="I897" s="514"/>
      <c r="J897" s="805"/>
      <c r="K897" s="805"/>
      <c r="L897" s="805"/>
      <c r="M897" s="805"/>
      <c r="N897" s="211"/>
      <c r="O897" s="211"/>
      <c r="P897" s="211"/>
      <c r="Q897" s="190"/>
      <c r="R897" s="211"/>
    </row>
    <row r="898" spans="1:27" ht="30" hidden="1">
      <c r="A898" s="723"/>
      <c r="B898" s="27"/>
      <c r="C898" s="93">
        <v>3040</v>
      </c>
      <c r="D898" s="724" t="s">
        <v>137</v>
      </c>
      <c r="E898" s="95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113"/>
      <c r="R898" s="96"/>
    </row>
    <row r="899" spans="1:27" ht="15" hidden="1">
      <c r="A899" s="723"/>
      <c r="B899" s="27"/>
      <c r="C899" s="149">
        <v>3250</v>
      </c>
      <c r="D899" s="142" t="s">
        <v>138</v>
      </c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</row>
    <row r="900" spans="1:27" ht="30" customHeight="1">
      <c r="A900" s="723"/>
      <c r="B900" s="27"/>
      <c r="C900" s="201">
        <v>4190</v>
      </c>
      <c r="D900" s="204" t="s">
        <v>184</v>
      </c>
      <c r="E900" s="142">
        <v>12000</v>
      </c>
      <c r="F900" s="142">
        <v>12000</v>
      </c>
      <c r="G900" s="204"/>
      <c r="H900" s="142">
        <v>12000</v>
      </c>
      <c r="I900" s="204"/>
      <c r="J900" s="204"/>
      <c r="K900" s="204"/>
      <c r="L900" s="204"/>
      <c r="M900" s="204"/>
      <c r="N900" s="204"/>
      <c r="O900" s="204"/>
      <c r="P900" s="204"/>
      <c r="Q900" s="204"/>
      <c r="R900" s="204"/>
    </row>
    <row r="901" spans="1:27" ht="15" hidden="1">
      <c r="A901" s="723"/>
      <c r="B901" s="27"/>
      <c r="C901" s="543" t="s">
        <v>15</v>
      </c>
      <c r="D901" s="725" t="s">
        <v>16</v>
      </c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</row>
    <row r="902" spans="1:27" ht="15" hidden="1" customHeight="1">
      <c r="A902" s="723"/>
      <c r="B902" s="710">
        <v>92695</v>
      </c>
      <c r="C902" s="267"/>
      <c r="D902" s="209" t="s">
        <v>47</v>
      </c>
      <c r="E902" s="209"/>
      <c r="F902" s="210"/>
      <c r="G902" s="211"/>
      <c r="H902" s="211"/>
      <c r="I902" s="210"/>
      <c r="J902" s="211"/>
      <c r="K902" s="211"/>
      <c r="L902" s="211"/>
      <c r="M902" s="211"/>
      <c r="N902" s="211"/>
      <c r="O902" s="211"/>
      <c r="P902" s="211"/>
      <c r="Q902" s="190"/>
      <c r="R902" s="211"/>
    </row>
    <row r="903" spans="1:27" ht="112.5" hidden="1" customHeight="1">
      <c r="A903" s="723"/>
      <c r="B903" s="726"/>
      <c r="C903" s="547" t="s">
        <v>48</v>
      </c>
      <c r="D903" s="727" t="s">
        <v>49</v>
      </c>
      <c r="E903" s="271"/>
      <c r="F903" s="271"/>
      <c r="G903" s="271"/>
      <c r="H903" s="271"/>
      <c r="I903" s="271"/>
      <c r="J903" s="271"/>
      <c r="K903" s="271"/>
      <c r="L903" s="271"/>
      <c r="M903" s="271"/>
      <c r="N903" s="271"/>
      <c r="O903" s="271"/>
      <c r="P903" s="271"/>
      <c r="Q903" s="271"/>
      <c r="R903" s="271"/>
    </row>
    <row r="904" spans="1:27" ht="24.75" customHeight="1">
      <c r="A904" s="723"/>
      <c r="B904" s="728">
        <v>92695</v>
      </c>
      <c r="C904" s="729"/>
      <c r="D904" s="730" t="s">
        <v>47</v>
      </c>
      <c r="E904" s="652">
        <v>15000</v>
      </c>
      <c r="F904" s="652">
        <v>15000</v>
      </c>
      <c r="G904" s="652"/>
      <c r="H904" s="652"/>
      <c r="I904" s="652">
        <v>15000</v>
      </c>
      <c r="J904" s="652"/>
      <c r="K904" s="652"/>
      <c r="L904" s="652"/>
      <c r="M904" s="652"/>
      <c r="N904" s="652"/>
      <c r="O904" s="652"/>
      <c r="P904" s="652"/>
      <c r="Q904" s="652"/>
      <c r="R904" s="652"/>
      <c r="S904" s="7"/>
      <c r="T904" s="7"/>
    </row>
    <row r="905" spans="1:27" ht="97.5" customHeight="1" thickBot="1">
      <c r="A905" s="723"/>
      <c r="B905" s="726"/>
      <c r="C905" s="731" t="s">
        <v>48</v>
      </c>
      <c r="D905" s="165" t="s">
        <v>49</v>
      </c>
      <c r="E905" s="271">
        <v>15000</v>
      </c>
      <c r="F905" s="271">
        <v>15000</v>
      </c>
      <c r="G905" s="271"/>
      <c r="H905" s="271"/>
      <c r="I905" s="271">
        <v>15000</v>
      </c>
      <c r="J905" s="271"/>
      <c r="K905" s="271"/>
      <c r="L905" s="271"/>
      <c r="M905" s="271"/>
      <c r="N905" s="271"/>
      <c r="O905" s="271"/>
      <c r="P905" s="271"/>
      <c r="Q905" s="271"/>
      <c r="R905" s="271"/>
    </row>
    <row r="906" spans="1:27" ht="24.75" customHeight="1" thickBot="1">
      <c r="A906" s="732"/>
      <c r="B906" s="624"/>
      <c r="C906" s="733"/>
      <c r="D906" s="122" t="s">
        <v>147</v>
      </c>
      <c r="E906" s="82">
        <f t="shared" ref="E906:R906" si="67">SUM(E11+E18+E30+E67+E86+E133+E206+E221+E269+E277+E285+E535+E551+E621+E709+E808+E852+E881+E865+E280)</f>
        <v>101561667</v>
      </c>
      <c r="F906" s="82">
        <f t="shared" si="67"/>
        <v>81730807</v>
      </c>
      <c r="G906" s="82">
        <f t="shared" si="67"/>
        <v>50005102</v>
      </c>
      <c r="H906" s="82">
        <f>SUM(H11+H18+H30+H67+H86+H133+H206+H221+H269+H277+H285+H535+H551+H621+H709+H808+H852+H881+H865+H280)</f>
        <v>24838809</v>
      </c>
      <c r="I906" s="82">
        <f t="shared" si="67"/>
        <v>3525599</v>
      </c>
      <c r="J906" s="734">
        <f t="shared" si="67"/>
        <v>2286148</v>
      </c>
      <c r="K906" s="82">
        <f t="shared" si="67"/>
        <v>455149</v>
      </c>
      <c r="L906" s="82">
        <f t="shared" si="67"/>
        <v>0</v>
      </c>
      <c r="M906" s="82">
        <f t="shared" si="67"/>
        <v>620000</v>
      </c>
      <c r="N906" s="734">
        <f t="shared" si="67"/>
        <v>19830860</v>
      </c>
      <c r="O906" s="82">
        <f t="shared" si="67"/>
        <v>19830860</v>
      </c>
      <c r="P906" s="82">
        <f t="shared" si="67"/>
        <v>0</v>
      </c>
      <c r="Q906" s="82">
        <f t="shared" si="67"/>
        <v>0</v>
      </c>
      <c r="R906" s="625">
        <f t="shared" si="67"/>
        <v>0</v>
      </c>
      <c r="S906" s="9"/>
      <c r="T906" s="9"/>
      <c r="U906" s="9"/>
      <c r="V906" s="9"/>
      <c r="W906" s="9"/>
      <c r="X906" s="9"/>
      <c r="Y906" s="8"/>
      <c r="Z906" s="8"/>
      <c r="AA906" s="8"/>
    </row>
    <row r="907" spans="1:27" ht="19.5" customHeight="1"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</row>
    <row r="908" spans="1:27" ht="15" customHeight="1">
      <c r="A908" s="848"/>
      <c r="B908" s="848"/>
      <c r="C908" s="848"/>
      <c r="D908" s="848"/>
      <c r="E908" s="848"/>
      <c r="F908" s="848"/>
      <c r="G908" s="848"/>
      <c r="H908" s="848"/>
      <c r="I908" s="848"/>
      <c r="J908" s="848"/>
      <c r="K908" s="848"/>
      <c r="L908" s="848"/>
      <c r="M908" s="6"/>
      <c r="N908" s="6"/>
      <c r="O908" s="6"/>
      <c r="P908" s="6"/>
      <c r="Q908" s="6"/>
      <c r="R908" s="6"/>
    </row>
    <row r="909" spans="1:27" ht="24.75" customHeight="1"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</row>
    <row r="910" spans="1:27"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</row>
    <row r="911" spans="1:27"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</row>
    <row r="912" spans="1:27"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</row>
    <row r="913" spans="5:18"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</row>
    <row r="914" spans="5:18"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</row>
    <row r="915" spans="5:18"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</row>
    <row r="916" spans="5:18"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</row>
    <row r="917" spans="5:18"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</row>
    <row r="918" spans="5:18"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</row>
    <row r="919" spans="5:18"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</row>
    <row r="920" spans="5:18"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</row>
    <row r="921" spans="5:18"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</row>
    <row r="922" spans="5:18"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</row>
    <row r="923" spans="5:18"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</row>
    <row r="924" spans="5:18"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</row>
    <row r="925" spans="5:18"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</row>
    <row r="926" spans="5:18"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</row>
    <row r="927" spans="5:18"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</row>
    <row r="928" spans="5:18"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</row>
    <row r="929" spans="5:18"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</row>
    <row r="930" spans="5:18"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</row>
    <row r="931" spans="5:18"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</row>
    <row r="932" spans="5:18"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</row>
    <row r="933" spans="5:18"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</row>
    <row r="934" spans="5:18"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</row>
    <row r="935" spans="5:18"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</row>
    <row r="936" spans="5:18"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</row>
    <row r="937" spans="5:18"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5:18"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5:18"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5:18"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5:18"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5:18"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5:18"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5:18"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5:18"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5:18"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5:18"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5:18"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5:18"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5:18"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5:18"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5:18"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5:18"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5:18"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5:18"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5:18"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5:18"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5:18"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5:18"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5:18"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5:18"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5:18"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5:18"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5:18"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5:18"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5:18"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5:18"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5:18"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5:18"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5:18"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5:18"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5:18"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5:18"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5:18"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5:18"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5:18"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5:18"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5:18"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5:18"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5:18"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5:18"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5:18"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</row>
  </sheetData>
  <sheetProtection selectLockedCells="1" selectUnlockedCells="1"/>
  <mergeCells count="18">
    <mergeCell ref="A281:A284"/>
    <mergeCell ref="A87:A100"/>
    <mergeCell ref="D4:E4"/>
    <mergeCell ref="A6:A9"/>
    <mergeCell ref="D6:D9"/>
    <mergeCell ref="E6:E9"/>
    <mergeCell ref="A908:L908"/>
    <mergeCell ref="F6:R6"/>
    <mergeCell ref="B7:B9"/>
    <mergeCell ref="C7:C9"/>
    <mergeCell ref="F7:F9"/>
    <mergeCell ref="G7:M7"/>
    <mergeCell ref="N7:N9"/>
    <mergeCell ref="O7:R7"/>
    <mergeCell ref="O8:O9"/>
    <mergeCell ref="R8:R9"/>
    <mergeCell ref="Q8:Q9"/>
    <mergeCell ref="K8:K9"/>
  </mergeCells>
  <phoneticPr fontId="6" type="noConversion"/>
  <printOptions horizontalCentered="1"/>
  <pageMargins left="0.70866141732283472" right="0.70866141732283472" top="0.98425196850393704" bottom="0.70866141732283472" header="0" footer="0"/>
  <pageSetup paperSize="9" scale="53" firstPageNumber="0" fitToHeight="20" orientation="landscape" r:id="rId1"/>
  <headerFooter alignWithMargins="0"/>
  <rowBreaks count="21" manualBreakCount="21">
    <brk id="36" max="17" man="1"/>
    <brk id="88" max="17" man="1"/>
    <brk id="126" max="17" man="1"/>
    <brk id="162" max="17" man="1"/>
    <brk id="203" max="17" man="1"/>
    <brk id="231" max="17" man="1"/>
    <brk id="263" max="17" man="1"/>
    <brk id="292" max="17" man="1"/>
    <brk id="334" max="17" man="1"/>
    <brk id="378" max="17" man="1"/>
    <brk id="404" max="17" man="1"/>
    <brk id="462" max="17" man="1"/>
    <brk id="571" max="17" man="1"/>
    <brk id="600" max="17" man="1"/>
    <brk id="639" max="17" man="1"/>
    <brk id="712" max="17" man="1"/>
    <brk id="747" max="17" man="1"/>
    <brk id="781" max="17" man="1"/>
    <brk id="815" max="17" man="1"/>
    <brk id="846" max="17" man="1"/>
    <brk id="872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7</vt:i4>
      </vt:variant>
    </vt:vector>
  </HeadingPairs>
  <TitlesOfParts>
    <vt:vector size="8" baseType="lpstr">
      <vt:lpstr>zał na radę</vt:lpstr>
      <vt:lpstr>'zał na radę'!_ednref28</vt:lpstr>
      <vt:lpstr>'zał na radę'!_ednref29</vt:lpstr>
      <vt:lpstr>'zał na radę'!_ednref30</vt:lpstr>
      <vt:lpstr>'zał na radę'!_ednref31</vt:lpstr>
      <vt:lpstr>'zał na radę'!_ednref32</vt:lpstr>
      <vt:lpstr>'zał na radę'!Obszar_wydruku</vt:lpstr>
      <vt:lpstr>'zał na radę'!Tytuły_wydruku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Braniewo</dc:creator>
  <cp:lastModifiedBy>almorawska</cp:lastModifiedBy>
  <cp:lastPrinted>2023-12-21T13:30:46Z</cp:lastPrinted>
  <dcterms:created xsi:type="dcterms:W3CDTF">2014-11-05T08:28:22Z</dcterms:created>
  <dcterms:modified xsi:type="dcterms:W3CDTF">2023-12-21T13:30:47Z</dcterms:modified>
</cp:coreProperties>
</file>